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Yeni klasör\ÇALIŞMA DOSYASI\"/>
    </mc:Choice>
  </mc:AlternateContent>
  <xr:revisionPtr revIDLastSave="0" documentId="13_ncr:1_{8168DB7A-1E8E-412D-A9F3-9C11EBBE14CB}" xr6:coauthVersionLast="47" xr6:coauthVersionMax="47" xr10:uidLastSave="{00000000-0000-0000-0000-000000000000}"/>
  <bookViews>
    <workbookView xWindow="-120" yWindow="-120" windowWidth="29040" windowHeight="15840" tabRatio="676" xr2:uid="{00000000-000D-0000-FFFF-FFFF00000000}"/>
  </bookViews>
  <sheets>
    <sheet name="ANA SAYFA" sheetId="17" r:id="rId1"/>
    <sheet name="OCAK" sheetId="25" r:id="rId2"/>
    <sheet name="ŞUBAT" sheetId="27" r:id="rId3"/>
    <sheet name="MART" sheetId="28" r:id="rId4"/>
    <sheet name="NİSAN" sheetId="34" r:id="rId5"/>
    <sheet name="MAYIS" sheetId="36" r:id="rId6"/>
    <sheet name="HAZİRAN" sheetId="37" r:id="rId7"/>
    <sheet name="TEMMUZ" sheetId="35" r:id="rId8"/>
    <sheet name="AĞUSTOS" sheetId="29" r:id="rId9"/>
    <sheet name="EYLÜL" sheetId="30" r:id="rId10"/>
    <sheet name="EKİM" sheetId="33" r:id="rId11"/>
    <sheet name="KASIM" sheetId="31" r:id="rId12"/>
    <sheet name="ARALIK" sheetId="32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7" l="1"/>
  <c r="E8" i="37"/>
  <c r="F8" i="17" s="1"/>
  <c r="C8" i="37"/>
  <c r="C8" i="17" s="1"/>
  <c r="I7" i="37"/>
  <c r="J8" i="17" s="1"/>
  <c r="I5" i="37"/>
  <c r="I8" i="17" s="1"/>
  <c r="E5" i="37"/>
  <c r="E2" i="37" s="1"/>
  <c r="C5" i="37"/>
  <c r="C2" i="37" s="1"/>
  <c r="E8" i="36"/>
  <c r="F7" i="17" s="1"/>
  <c r="C8" i="36"/>
  <c r="C7" i="17" s="1"/>
  <c r="I7" i="36"/>
  <c r="J7" i="17" s="1"/>
  <c r="I5" i="36"/>
  <c r="I7" i="17" s="1"/>
  <c r="E5" i="36"/>
  <c r="E2" i="36" s="1"/>
  <c r="C5" i="36"/>
  <c r="C2" i="36" s="1"/>
  <c r="E8" i="35"/>
  <c r="F9" i="17" s="1"/>
  <c r="C8" i="35"/>
  <c r="C9" i="17" s="1"/>
  <c r="I7" i="35"/>
  <c r="J9" i="17" s="1"/>
  <c r="I5" i="35"/>
  <c r="I9" i="17" s="1"/>
  <c r="E5" i="35"/>
  <c r="E2" i="35" s="1"/>
  <c r="C5" i="35"/>
  <c r="C2" i="35" s="1"/>
  <c r="E8" i="34"/>
  <c r="F6" i="17" s="1"/>
  <c r="C8" i="34"/>
  <c r="C6" i="17" s="1"/>
  <c r="I7" i="34"/>
  <c r="J6" i="17" s="1"/>
  <c r="I5" i="34"/>
  <c r="I6" i="17" s="1"/>
  <c r="E5" i="34"/>
  <c r="E2" i="34" s="1"/>
  <c r="C5" i="34"/>
  <c r="C2" i="34" s="1"/>
  <c r="E8" i="33"/>
  <c r="F12" i="17" s="1"/>
  <c r="C8" i="33"/>
  <c r="C12" i="17" s="1"/>
  <c r="I7" i="33"/>
  <c r="J12" i="17" s="1"/>
  <c r="I5" i="33"/>
  <c r="I12" i="17" s="1"/>
  <c r="E5" i="33"/>
  <c r="E2" i="33" s="1"/>
  <c r="C5" i="33"/>
  <c r="C2" i="33" s="1"/>
  <c r="E8" i="32"/>
  <c r="F14" i="17" s="1"/>
  <c r="C8" i="32"/>
  <c r="C14" i="17" s="1"/>
  <c r="I7" i="32"/>
  <c r="J14" i="17" s="1"/>
  <c r="I5" i="32"/>
  <c r="I14" i="17" s="1"/>
  <c r="E5" i="32"/>
  <c r="C5" i="32"/>
  <c r="C2" i="32" s="1"/>
  <c r="E8" i="31"/>
  <c r="F13" i="17" s="1"/>
  <c r="C8" i="31"/>
  <c r="I7" i="31"/>
  <c r="J13" i="17" s="1"/>
  <c r="I5" i="31"/>
  <c r="I13" i="17" s="1"/>
  <c r="E5" i="31"/>
  <c r="E2" i="31" s="1"/>
  <c r="C5" i="31"/>
  <c r="C2" i="31" s="1"/>
  <c r="E8" i="30"/>
  <c r="F11" i="17" s="1"/>
  <c r="C8" i="30"/>
  <c r="C11" i="17" s="1"/>
  <c r="I7" i="30"/>
  <c r="J11" i="17" s="1"/>
  <c r="I5" i="30"/>
  <c r="I11" i="17" s="1"/>
  <c r="E5" i="30"/>
  <c r="E2" i="30" s="1"/>
  <c r="C5" i="30"/>
  <c r="C2" i="30" s="1"/>
  <c r="E8" i="29"/>
  <c r="F10" i="17" s="1"/>
  <c r="C8" i="29"/>
  <c r="C10" i="17" s="1"/>
  <c r="I7" i="29"/>
  <c r="J10" i="17" s="1"/>
  <c r="I5" i="29"/>
  <c r="I10" i="17" s="1"/>
  <c r="E5" i="29"/>
  <c r="E2" i="29" s="1"/>
  <c r="C5" i="29"/>
  <c r="C2" i="29" s="1"/>
  <c r="E8" i="28"/>
  <c r="F5" i="17" s="1"/>
  <c r="C8" i="28"/>
  <c r="C5" i="17" s="1"/>
  <c r="I7" i="28"/>
  <c r="J5" i="17" s="1"/>
  <c r="I5" i="28"/>
  <c r="I5" i="17" s="1"/>
  <c r="E5" i="28"/>
  <c r="E2" i="28" s="1"/>
  <c r="C5" i="28"/>
  <c r="C2" i="28" s="1"/>
  <c r="E8" i="27"/>
  <c r="F4" i="17" s="1"/>
  <c r="C8" i="27"/>
  <c r="I7" i="27"/>
  <c r="J4" i="17" s="1"/>
  <c r="I5" i="27"/>
  <c r="I4" i="17" s="1"/>
  <c r="E5" i="27"/>
  <c r="E2" i="27" s="1"/>
  <c r="C5" i="27"/>
  <c r="C2" i="27" s="1"/>
  <c r="I5" i="25"/>
  <c r="I3" i="17" s="1"/>
  <c r="I7" i="25"/>
  <c r="J3" i="17" s="1"/>
  <c r="F2" i="27" l="1"/>
  <c r="E4" i="17"/>
  <c r="E5" i="17"/>
  <c r="F2" i="28"/>
  <c r="E6" i="17"/>
  <c r="F2" i="34"/>
  <c r="B7" i="17"/>
  <c r="F2" i="36"/>
  <c r="E7" i="17"/>
  <c r="B8" i="17"/>
  <c r="E8" i="17"/>
  <c r="F2" i="37"/>
  <c r="B9" i="17"/>
  <c r="E9" i="17"/>
  <c r="F2" i="35"/>
  <c r="E10" i="17"/>
  <c r="F2" i="29"/>
  <c r="B11" i="17"/>
  <c r="E11" i="17"/>
  <c r="F2" i="30"/>
  <c r="B12" i="17"/>
  <c r="E12" i="17"/>
  <c r="F2" i="33"/>
  <c r="B13" i="17"/>
  <c r="B14" i="17"/>
  <c r="E2" i="32"/>
  <c r="F2" i="32" s="1"/>
  <c r="E14" i="17"/>
  <c r="E13" i="17"/>
  <c r="F2" i="31"/>
  <c r="B10" i="17"/>
  <c r="B6" i="17"/>
  <c r="B5" i="17"/>
  <c r="B4" i="17"/>
  <c r="C4" i="17"/>
  <c r="I15" i="17"/>
  <c r="J15" i="17"/>
  <c r="C8" i="25"/>
  <c r="C3" i="17" s="1"/>
  <c r="C5" i="25"/>
  <c r="E8" i="25"/>
  <c r="F3" i="17" s="1"/>
  <c r="E5" i="25"/>
  <c r="B3" i="17" l="1"/>
  <c r="C2" i="25"/>
  <c r="E2" i="25"/>
  <c r="E3" i="17"/>
  <c r="F2" i="25" l="1"/>
  <c r="B15" i="17" l="1"/>
  <c r="F15" i="17"/>
  <c r="C15" i="17"/>
  <c r="C17" i="17" l="1"/>
  <c r="E15" i="17"/>
  <c r="F17" i="17" l="1"/>
  <c r="E19" i="17" s="1"/>
</calcChain>
</file>

<file path=xl/sharedStrings.xml><?xml version="1.0" encoding="utf-8"?>
<sst xmlns="http://schemas.openxmlformats.org/spreadsheetml/2006/main" count="434" uniqueCount="51">
  <si>
    <t>ANA SAYFA</t>
  </si>
  <si>
    <t>KENDİ ÇEKİM</t>
  </si>
  <si>
    <t>KENDİ SENEDİM</t>
  </si>
  <si>
    <t>MÜŞTERİ ÇEKİ</t>
  </si>
  <si>
    <t>MÜŞTERİ SENEDİ</t>
  </si>
  <si>
    <t>VADE TARİHİ</t>
  </si>
  <si>
    <t>TİCARİ ÜNVANI</t>
  </si>
  <si>
    <t>EVRAK NO</t>
  </si>
  <si>
    <t>EVRAK TÜRÜ</t>
  </si>
  <si>
    <t>AİT OLDUĞU BANKA</t>
  </si>
  <si>
    <t>ŞUBESİ</t>
  </si>
  <si>
    <t>TUTAR</t>
  </si>
  <si>
    <t>AÇIKLAMA</t>
  </si>
  <si>
    <t>GİDEN EVRAKLAR</t>
  </si>
  <si>
    <t>GELEN EVRAKLAR</t>
  </si>
  <si>
    <t>FARK</t>
  </si>
  <si>
    <t xml:space="preserve">     EKİM AYI EVRAK ÇİZELGESİ</t>
  </si>
  <si>
    <t xml:space="preserve">      KASIM AYI EVRAK ÇİZELGESİ</t>
  </si>
  <si>
    <t xml:space="preserve">      ARALIK AYI EVRAK ÇİZELGESİ</t>
  </si>
  <si>
    <t>AYLAR</t>
  </si>
  <si>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</si>
  <si>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</si>
  <si>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</si>
  <si>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</si>
  <si>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</si>
  <si>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</si>
  <si>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</si>
  <si>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</si>
  <si>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</si>
  <si>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</si>
  <si>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</si>
  <si>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</si>
  <si>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TOPLAM</t>
  </si>
  <si>
    <t>GELEN</t>
  </si>
  <si>
    <t>GİDEN</t>
  </si>
  <si>
    <t>İŞLEM TARİHİ</t>
  </si>
  <si>
    <t xml:space="preserve">      OCAK AYI EVRAK ÇİZELGESİ</t>
  </si>
  <si>
    <t xml:space="preserve">     ŞUBAT AYI EVRAK ÇİZELGESİ</t>
  </si>
  <si>
    <t>DURUMU</t>
  </si>
  <si>
    <t>CİRO EDİLDİĞİ FİRMA</t>
  </si>
  <si>
    <t>ELİMİZDE OLAN EVRAKLAR</t>
  </si>
  <si>
    <t>CİRO EDİLEN EVRAKLAR</t>
  </si>
  <si>
    <t>ELİMİZDEKİ EVRAKLAR</t>
  </si>
  <si>
    <t>2022 BAŞARI METAL EVRAK TAKİP ÇİZELGESİ</t>
  </si>
  <si>
    <t xml:space="preserve">    EYLÜL AYI EVRAK ÇİZELGESİ</t>
  </si>
  <si>
    <t xml:space="preserve">    AĞUSTOS AYI EVRAK ÇİZELGESİ</t>
  </si>
  <si>
    <t xml:space="preserve">    TEMMUZ AYI EVRAK ÇİZELGESİ</t>
  </si>
  <si>
    <t xml:space="preserve">    HAZİRAN AYI EVRAK ÇİZELGESİ</t>
  </si>
  <si>
    <t xml:space="preserve">    MAYIS AYI EVRAK ÇİZELGESİ</t>
  </si>
  <si>
    <t xml:space="preserve">     NİSAN AYI EVRAK ÇİZELGESİ</t>
  </si>
  <si>
    <t xml:space="preserve">    MART AYI EVRAK ÇİZELGESİ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</si>
</sst>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#,##0.00\ &quot;₺&quot;"/>
  </numFmts>
  <fonts count="2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</font>
    <font>
      <b/>
      <sz val="10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3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u/>
      <sz val="11"/>
      <name val="Calibri"/>
      <family val="2"/>
      <charset val="162"/>
    </font>
    <font>
      <b/>
      <sz val="11"/>
      <name val="Calibri"/>
      <family val="2"/>
      <charset val="162"/>
      <scheme val="minor"/>
    </font>
    <font>
      <b/>
      <sz val="12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b/>
      <sz val="16"/>
      <color theme="1"/>
      <name val="Times New Roman"/>
      <family val="1"/>
      <charset val="162"/>
    </font>
    <font>
      <b/>
      <sz val="14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b/>
      <u/>
      <sz val="10"/>
      <color theme="1"/>
      <name val="Times New Roman"/>
      <family val="1"/>
      <charset val="16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EB8"/>
        <bgColor indexed="64"/>
      </patternFill>
    </fill>
    <fill>
      <patternFill patternType="solid">
        <fgColor rgb="FFB3FFE6"/>
        <bgColor indexed="64"/>
      </patternFill>
    </fill>
    <fill>
      <patternFill patternType="solid">
        <fgColor rgb="FFB7FF93"/>
        <bgColor indexed="64"/>
      </patternFill>
    </fill>
    <fill>
      <patternFill patternType="solid">
        <fgColor rgb="FFD7F8FF"/>
        <bgColor indexed="64"/>
      </patternFill>
    </fill>
    <fill>
      <patternFill patternType="solid">
        <fgColor rgb="FFCAD6FE"/>
        <bgColor indexed="64"/>
      </patternFill>
    </fill>
    <fill>
      <patternFill patternType="solid">
        <fgColor rgb="FFC9FFDB"/>
        <bgColor indexed="64"/>
      </patternFill>
    </fill>
    <fill>
      <patternFill patternType="solid">
        <fgColor rgb="FFFFCDD4"/>
        <bgColor indexed="64"/>
      </patternFill>
    </fill>
    <fill>
      <patternFill patternType="solid">
        <fgColor rgb="FFFFD2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6" fillId="3" borderId="1" xfId="0" applyNumberFormat="1" applyFont="1" applyFill="1" applyBorder="1" applyAlignment="1">
      <alignment horizontal="center" vertical="center"/>
    </xf>
    <xf numFmtId="0" fontId="0" fillId="0" borderId="3" xfId="0" applyBorder="1"/>
    <xf numFmtId="164" fontId="0" fillId="0" borderId="3" xfId="0" applyNumberFormat="1" applyBorder="1"/>
    <xf numFmtId="0" fontId="0" fillId="5" borderId="3" xfId="0" applyFill="1" applyBorder="1"/>
    <xf numFmtId="165" fontId="8" fillId="6" borderId="3" xfId="1" applyNumberFormat="1" applyFont="1" applyFill="1" applyBorder="1" applyAlignment="1" applyProtection="1"/>
    <xf numFmtId="0" fontId="0" fillId="0" borderId="4" xfId="0" applyBorder="1"/>
    <xf numFmtId="165" fontId="9" fillId="6" borderId="3" xfId="0" applyNumberFormat="1" applyFont="1" applyFill="1" applyBorder="1"/>
    <xf numFmtId="165" fontId="2" fillId="6" borderId="3" xfId="0" applyNumberFormat="1" applyFont="1" applyFill="1" applyBorder="1"/>
    <xf numFmtId="0" fontId="0" fillId="0" borderId="6" xfId="0" applyBorder="1"/>
    <xf numFmtId="164" fontId="0" fillId="0" borderId="6" xfId="0" applyNumberFormat="1" applyBorder="1"/>
    <xf numFmtId="0" fontId="0" fillId="5" borderId="6" xfId="0" applyFill="1" applyBorder="1"/>
    <xf numFmtId="165" fontId="2" fillId="6" borderId="6" xfId="0" applyNumberFormat="1" applyFont="1" applyFill="1" applyBorder="1"/>
    <xf numFmtId="0" fontId="0" fillId="0" borderId="7" xfId="0" applyBorder="1"/>
    <xf numFmtId="0" fontId="1" fillId="0" borderId="0" xfId="0" applyFont="1"/>
    <xf numFmtId="0" fontId="0" fillId="0" borderId="11" xfId="0" applyBorder="1"/>
    <xf numFmtId="164" fontId="0" fillId="0" borderId="11" xfId="0" applyNumberFormat="1" applyBorder="1"/>
    <xf numFmtId="0" fontId="0" fillId="5" borderId="11" xfId="0" applyFill="1" applyBorder="1"/>
    <xf numFmtId="0" fontId="7" fillId="3" borderId="14" xfId="0" applyFont="1" applyFill="1" applyBorder="1" applyAlignment="1">
      <alignment horizontal="center" vertical="center"/>
    </xf>
    <xf numFmtId="165" fontId="7" fillId="3" borderId="14" xfId="0" applyNumberFormat="1" applyFont="1" applyFill="1" applyBorder="1" applyAlignment="1">
      <alignment horizontal="center" vertical="center"/>
    </xf>
    <xf numFmtId="165" fontId="8" fillId="6" borderId="11" xfId="1" applyNumberFormat="1" applyFont="1" applyFill="1" applyBorder="1" applyAlignment="1" applyProtection="1"/>
    <xf numFmtId="0" fontId="12" fillId="3" borderId="14" xfId="0" applyNumberFormat="1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4" xfId="0" applyNumberFormat="1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18" fillId="8" borderId="22" xfId="1" applyFont="1" applyFill="1" applyBorder="1" applyAlignment="1" applyProtection="1">
      <alignment horizontal="left" vertical="center"/>
    </xf>
    <xf numFmtId="165" fontId="6" fillId="7" borderId="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0" xfId="1" applyFont="1" applyFill="1" applyAlignment="1" applyProtection="1">
      <alignment horizontal="center" vertical="center"/>
    </xf>
    <xf numFmtId="17" fontId="11" fillId="0" borderId="0" xfId="0" applyNumberFormat="1" applyFont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165" fontId="6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5" fontId="6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8" xfId="0" applyBorder="1"/>
    <xf numFmtId="164" fontId="0" fillId="0" borderId="8" xfId="0" applyNumberFormat="1" applyBorder="1"/>
    <xf numFmtId="0" fontId="0" fillId="5" borderId="8" xfId="0" applyFill="1" applyBorder="1"/>
    <xf numFmtId="165" fontId="2" fillId="6" borderId="8" xfId="0" applyNumberFormat="1" applyFont="1" applyFill="1" applyBorder="1"/>
    <xf numFmtId="0" fontId="2" fillId="0" borderId="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9" xfId="0" applyBorder="1"/>
    <xf numFmtId="0" fontId="2" fillId="11" borderId="24" xfId="0" applyFont="1" applyFill="1" applyBorder="1" applyAlignment="1">
      <alignment horizontal="center" vertical="center"/>
    </xf>
    <xf numFmtId="0" fontId="2" fillId="11" borderId="27" xfId="0" applyFont="1" applyFill="1" applyBorder="1" applyAlignment="1">
      <alignment horizontal="center" vertical="center"/>
    </xf>
    <xf numFmtId="0" fontId="2" fillId="11" borderId="25" xfId="0" applyFont="1" applyFill="1" applyBorder="1" applyAlignment="1">
      <alignment horizontal="center" vertical="center"/>
    </xf>
    <xf numFmtId="0" fontId="18" fillId="11" borderId="22" xfId="1" applyFont="1" applyFill="1" applyBorder="1" applyAlignment="1" applyProtection="1">
      <alignment horizontal="left" vertical="center"/>
    </xf>
    <xf numFmtId="0" fontId="5" fillId="6" borderId="20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19" fillId="12" borderId="1" xfId="0" applyNumberFormat="1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vertical="center"/>
    </xf>
    <xf numFmtId="0" fontId="15" fillId="9" borderId="31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vertical="center"/>
    </xf>
    <xf numFmtId="0" fontId="15" fillId="0" borderId="41" xfId="0" applyFont="1" applyFill="1" applyBorder="1" applyAlignment="1">
      <alignment vertical="center"/>
    </xf>
    <xf numFmtId="165" fontId="17" fillId="10" borderId="28" xfId="0" applyNumberFormat="1" applyFont="1" applyFill="1" applyBorder="1" applyAlignment="1">
      <alignment vertical="center"/>
    </xf>
    <xf numFmtId="165" fontId="16" fillId="9" borderId="28" xfId="0" applyNumberFormat="1" applyFont="1" applyFill="1" applyBorder="1" applyAlignment="1">
      <alignment vertical="center"/>
    </xf>
    <xf numFmtId="165" fontId="6" fillId="0" borderId="10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26" xfId="0" applyNumberFormat="1" applyFont="1" applyBorder="1" applyAlignment="1">
      <alignment horizontal="center" vertical="center"/>
    </xf>
    <xf numFmtId="0" fontId="18" fillId="8" borderId="42" xfId="1" applyFont="1" applyFill="1" applyBorder="1" applyAlignment="1" applyProtection="1">
      <alignment horizontal="left" vertical="center"/>
    </xf>
    <xf numFmtId="0" fontId="11" fillId="8" borderId="13" xfId="0" applyFont="1" applyFill="1" applyBorder="1" applyAlignment="1">
      <alignment horizontal="left" vertical="center"/>
    </xf>
    <xf numFmtId="165" fontId="17" fillId="0" borderId="14" xfId="0" applyNumberFormat="1" applyFont="1" applyBorder="1"/>
    <xf numFmtId="165" fontId="17" fillId="0" borderId="15" xfId="0" applyNumberFormat="1" applyFont="1" applyBorder="1"/>
    <xf numFmtId="165" fontId="17" fillId="0" borderId="13" xfId="0" applyNumberFormat="1" applyFont="1" applyBorder="1"/>
    <xf numFmtId="0" fontId="5" fillId="6" borderId="21" xfId="0" applyFont="1" applyFill="1" applyBorder="1" applyAlignment="1">
      <alignment horizontal="center" vertical="center" wrapText="1"/>
    </xf>
    <xf numFmtId="0" fontId="18" fillId="11" borderId="42" xfId="1" applyFont="1" applyFill="1" applyBorder="1" applyAlignment="1" applyProtection="1">
      <alignment horizontal="left" vertical="center"/>
    </xf>
    <xf numFmtId="0" fontId="11" fillId="11" borderId="13" xfId="0" applyFont="1" applyFill="1" applyBorder="1" applyAlignment="1">
      <alignment horizontal="left" vertical="center"/>
    </xf>
    <xf numFmtId="0" fontId="15" fillId="10" borderId="28" xfId="0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165" fontId="17" fillId="4" borderId="28" xfId="0" applyNumberFormat="1" applyFont="1" applyFill="1" applyBorder="1" applyAlignment="1">
      <alignment vertical="center"/>
    </xf>
    <xf numFmtId="0" fontId="0" fillId="13" borderId="0" xfId="0" applyFill="1"/>
    <xf numFmtId="0" fontId="15" fillId="13" borderId="39" xfId="0" applyFont="1" applyFill="1" applyBorder="1" applyAlignment="1">
      <alignment horizontal="center" vertical="center"/>
    </xf>
    <xf numFmtId="0" fontId="15" fillId="13" borderId="29" xfId="0" applyFont="1" applyFill="1" applyBorder="1" applyAlignment="1">
      <alignment horizontal="center" vertical="center"/>
    </xf>
    <xf numFmtId="0" fontId="16" fillId="13" borderId="0" xfId="0" applyFont="1" applyFill="1" applyBorder="1" applyAlignment="1">
      <alignment vertical="center"/>
    </xf>
    <xf numFmtId="0" fontId="15" fillId="13" borderId="0" xfId="0" applyFont="1" applyFill="1" applyBorder="1" applyAlignment="1">
      <alignment horizontal="center" vertical="center"/>
    </xf>
    <xf numFmtId="165" fontId="16" fillId="13" borderId="2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center" vertical="center"/>
    </xf>
    <xf numFmtId="0" fontId="15" fillId="13" borderId="39" xfId="0" applyFont="1" applyFill="1" applyBorder="1" applyAlignment="1">
      <alignment vertical="center"/>
    </xf>
    <xf numFmtId="165" fontId="16" fillId="13" borderId="39" xfId="0" applyNumberFormat="1" applyFont="1" applyFill="1" applyBorder="1" applyAlignment="1">
      <alignment vertical="center"/>
    </xf>
    <xf numFmtId="0" fontId="15" fillId="13" borderId="29" xfId="0" applyFont="1" applyFill="1" applyBorder="1" applyAlignment="1">
      <alignment vertical="center"/>
    </xf>
    <xf numFmtId="0" fontId="15" fillId="13" borderId="0" xfId="0" applyFont="1" applyFill="1" applyBorder="1" applyAlignment="1">
      <alignment vertical="center"/>
    </xf>
    <xf numFmtId="0" fontId="0" fillId="13" borderId="39" xfId="0" applyFill="1" applyBorder="1" applyAlignment="1">
      <alignment horizontal="center" vertical="center"/>
    </xf>
    <xf numFmtId="0" fontId="4" fillId="13" borderId="0" xfId="1" applyFont="1" applyFill="1" applyAlignment="1" applyProtection="1"/>
    <xf numFmtId="17" fontId="0" fillId="13" borderId="0" xfId="0" applyNumberFormat="1" applyFill="1" applyAlignment="1">
      <alignment horizontal="center" vertical="center"/>
    </xf>
    <xf numFmtId="164" fontId="0" fillId="13" borderId="0" xfId="0" applyNumberFormat="1" applyFill="1"/>
    <xf numFmtId="0" fontId="10" fillId="13" borderId="16" xfId="1" applyFont="1" applyFill="1" applyBorder="1" applyAlignment="1" applyProtection="1">
      <alignment vertical="center"/>
    </xf>
    <xf numFmtId="165" fontId="0" fillId="13" borderId="0" xfId="0" applyNumberFormat="1" applyFill="1"/>
    <xf numFmtId="0" fontId="2" fillId="13" borderId="0" xfId="0" applyFont="1" applyFill="1" applyAlignment="1">
      <alignment horizontal="center" vertical="center"/>
    </xf>
    <xf numFmtId="165" fontId="6" fillId="13" borderId="0" xfId="0" applyNumberFormat="1" applyFont="1" applyFill="1" applyBorder="1" applyAlignment="1">
      <alignment horizontal="center" vertical="center"/>
    </xf>
    <xf numFmtId="0" fontId="1" fillId="13" borderId="0" xfId="0" applyFont="1" applyFill="1"/>
    <xf numFmtId="0" fontId="5" fillId="13" borderId="0" xfId="0" applyFont="1" applyFill="1" applyBorder="1" applyAlignment="1">
      <alignment vertical="center"/>
    </xf>
    <xf numFmtId="165" fontId="6" fillId="13" borderId="0" xfId="0" applyNumberFormat="1" applyFont="1" applyFill="1" applyBorder="1" applyAlignment="1">
      <alignment vertical="center"/>
    </xf>
    <xf numFmtId="0" fontId="13" fillId="3" borderId="1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6" borderId="29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0" fillId="12" borderId="1" xfId="0" applyFont="1" applyFill="1" applyBorder="1" applyAlignment="1">
      <alignment horizontal="center" vertical="center"/>
    </xf>
    <xf numFmtId="0" fontId="20" fillId="12" borderId="17" xfId="0" applyFont="1" applyFill="1" applyBorder="1" applyAlignment="1">
      <alignment horizontal="center" vertical="center"/>
    </xf>
    <xf numFmtId="0" fontId="20" fillId="12" borderId="1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165" fontId="6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0" fillId="0" borderId="16" xfId="1" applyFont="1" applyFill="1" applyBorder="1" applyAlignment="1" applyProtection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colors>
    <mruColors>
      <color rgb="FFFFD279"/>
      <color rgb="FFFFCC66"/>
      <color rgb="FFD7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tabSelected="1" workbookViewId="0">
      <selection activeCell="O14" sqref="K3:O14"/>
    </sheetView>
  </sheetViews>
  <sheetFormatPr defaultRowHeight="15" x14ac:dyDescent="0.25"/>
  <cols>
    <col min="1" max="1" width="13.7109375" customWidth="1"/>
    <col min="2" max="3" width="20.7109375" customWidth="1"/>
    <col min="4" max="4" width="2.7109375" customWidth="1"/>
    <col min="5" max="6" width="20.7109375" customWidth="1"/>
    <col min="7" max="7" width="10.7109375" customWidth="1"/>
    <col min="8" max="8" width="13.7109375" customWidth="1"/>
    <col min="9" max="10" width="20.7109375" customWidth="1"/>
  </cols>
  <sheetData>
    <row r="1" spans="1:21" s="94" customFormat="1" ht="30" customHeight="1" thickBot="1" x14ac:dyDescent="0.3">
      <c r="A1" s="120" t="s">
        <v>43</v>
      </c>
      <c r="B1" s="120"/>
      <c r="C1" s="120"/>
      <c r="D1" s="120"/>
      <c r="E1" s="120"/>
      <c r="F1" s="120"/>
      <c r="G1" s="120"/>
      <c r="H1" s="120"/>
      <c r="I1" s="120"/>
      <c r="J1" s="120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</row>
    <row r="2" spans="1:21" s="29" customFormat="1" ht="30" customHeight="1" x14ac:dyDescent="0.25">
      <c r="A2" s="26" t="s">
        <v>19</v>
      </c>
      <c r="B2" s="27" t="s">
        <v>3</v>
      </c>
      <c r="C2" s="28" t="s">
        <v>4</v>
      </c>
      <c r="D2" s="117"/>
      <c r="E2" s="26" t="s">
        <v>1</v>
      </c>
      <c r="F2" s="28" t="s">
        <v>2</v>
      </c>
      <c r="G2" s="101"/>
      <c r="H2" s="26" t="s">
        <v>19</v>
      </c>
      <c r="I2" s="65" t="s">
        <v>40</v>
      </c>
      <c r="J2" s="82" t="s">
        <v>41</v>
      </c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1" s="29" customFormat="1" ht="24.95" customHeight="1" x14ac:dyDescent="0.25">
      <c r="A3" s="36" t="s">
        <v>20</v>
      </c>
      <c r="B3" s="30">
        <f>OCAK!C5</f>
        <v>0</v>
      </c>
      <c r="C3" s="31">
        <f>OCAK!C8</f>
        <v>0</v>
      </c>
      <c r="D3" s="118"/>
      <c r="E3" s="74">
        <f>OCAK!E5</f>
        <v>0</v>
      </c>
      <c r="F3" s="31">
        <f>OCAK!E8</f>
        <v>0</v>
      </c>
      <c r="G3" s="96"/>
      <c r="H3" s="64" t="s">
        <v>20</v>
      </c>
      <c r="I3" s="30">
        <f>OCAK!I5</f>
        <v>0</v>
      </c>
      <c r="J3" s="31">
        <f>OCAK!I7</f>
        <v>0</v>
      </c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</row>
    <row r="4" spans="1:21" s="29" customFormat="1" ht="24.95" customHeight="1" x14ac:dyDescent="0.25">
      <c r="A4" s="36" t="s">
        <v>21</v>
      </c>
      <c r="B4" s="32">
        <f>ŞUBAT!C5</f>
        <v>0</v>
      </c>
      <c r="C4" s="33">
        <f>ŞUBAT!C8</f>
        <v>0</v>
      </c>
      <c r="D4" s="118"/>
      <c r="E4" s="75">
        <f>ŞUBAT!E5</f>
        <v>0</v>
      </c>
      <c r="F4" s="31">
        <f>ŞUBAT!E8</f>
        <v>0</v>
      </c>
      <c r="G4" s="96"/>
      <c r="H4" s="64" t="s">
        <v>21</v>
      </c>
      <c r="I4" s="30">
        <f>ŞUBAT!I5</f>
        <v>0</v>
      </c>
      <c r="J4" s="31">
        <f>ŞUBAT!I7</f>
        <v>0</v>
      </c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 s="29" customFormat="1" ht="24.95" customHeight="1" x14ac:dyDescent="0.25">
      <c r="A5" s="36" t="s">
        <v>22</v>
      </c>
      <c r="B5" s="32">
        <f>MART!C5</f>
        <v>0</v>
      </c>
      <c r="C5" s="33">
        <f>MART!C8</f>
        <v>0</v>
      </c>
      <c r="D5" s="118"/>
      <c r="E5" s="75">
        <f>MART!E5</f>
        <v>0</v>
      </c>
      <c r="F5" s="31">
        <f>MART!E8</f>
        <v>0</v>
      </c>
      <c r="G5" s="96"/>
      <c r="H5" s="64" t="s">
        <v>22</v>
      </c>
      <c r="I5" s="30">
        <f>MART!I5</f>
        <v>0</v>
      </c>
      <c r="J5" s="31">
        <f>MART!I7</f>
        <v>0</v>
      </c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</row>
    <row r="6" spans="1:21" s="29" customFormat="1" ht="24.95" customHeight="1" x14ac:dyDescent="0.25">
      <c r="A6" s="36" t="s">
        <v>23</v>
      </c>
      <c r="B6" s="32">
        <f>NİSAN!C5</f>
        <v>0</v>
      </c>
      <c r="C6" s="33">
        <f>NİSAN!C8</f>
        <v>0</v>
      </c>
      <c r="D6" s="118"/>
      <c r="E6" s="75">
        <f>NİSAN!E5</f>
        <v>0</v>
      </c>
      <c r="F6" s="31">
        <f>NİSAN!E8</f>
        <v>0</v>
      </c>
      <c r="G6" s="96"/>
      <c r="H6" s="64" t="s">
        <v>23</v>
      </c>
      <c r="I6" s="30">
        <f>NİSAN!I5</f>
        <v>0</v>
      </c>
      <c r="J6" s="33">
        <f>NİSAN!I7</f>
        <v>0</v>
      </c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</row>
    <row r="7" spans="1:21" s="29" customFormat="1" ht="24.95" customHeight="1" x14ac:dyDescent="0.25">
      <c r="A7" s="36" t="s">
        <v>24</v>
      </c>
      <c r="B7" s="32">
        <f>MAYIS!C5</f>
        <v>0</v>
      </c>
      <c r="C7" s="33">
        <f>MAYIS!C8</f>
        <v>0</v>
      </c>
      <c r="D7" s="118"/>
      <c r="E7" s="75">
        <f>MAYIS!E5</f>
        <v>0</v>
      </c>
      <c r="F7" s="31">
        <f>MAYIS!E8</f>
        <v>0</v>
      </c>
      <c r="G7" s="96"/>
      <c r="H7" s="64" t="s">
        <v>24</v>
      </c>
      <c r="I7" s="30">
        <f>MAYIS!I5</f>
        <v>0</v>
      </c>
      <c r="J7" s="33">
        <f>MAYIS!I7</f>
        <v>0</v>
      </c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</row>
    <row r="8" spans="1:21" s="29" customFormat="1" ht="24.95" customHeight="1" x14ac:dyDescent="0.25">
      <c r="A8" s="36" t="s">
        <v>25</v>
      </c>
      <c r="B8" s="32">
        <f>HAZİRAN!C5</f>
        <v>0</v>
      </c>
      <c r="C8" s="33">
        <f>HAZİRAN!C8</f>
        <v>0</v>
      </c>
      <c r="D8" s="118"/>
      <c r="E8" s="75">
        <f>HAZİRAN!E5</f>
        <v>0</v>
      </c>
      <c r="F8" s="31">
        <f>HAZİRAN!E8</f>
        <v>0</v>
      </c>
      <c r="G8" s="96"/>
      <c r="H8" s="64" t="s">
        <v>25</v>
      </c>
      <c r="I8" s="30">
        <f>HAZİRAN!I5</f>
        <v>0</v>
      </c>
      <c r="J8" s="33">
        <f>HAZİRAN!I7</f>
        <v>0</v>
      </c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</row>
    <row r="9" spans="1:21" s="29" customFormat="1" ht="24.95" customHeight="1" x14ac:dyDescent="0.25">
      <c r="A9" s="36" t="s">
        <v>26</v>
      </c>
      <c r="B9" s="32">
        <f>TEMMUZ!C5</f>
        <v>0</v>
      </c>
      <c r="C9" s="33">
        <f>TEMMUZ!C8</f>
        <v>0</v>
      </c>
      <c r="D9" s="118"/>
      <c r="E9" s="75">
        <f>TEMMUZ!E5</f>
        <v>0</v>
      </c>
      <c r="F9" s="31">
        <f>TEMMUZ!E8</f>
        <v>0</v>
      </c>
      <c r="G9" s="96"/>
      <c r="H9" s="64" t="s">
        <v>26</v>
      </c>
      <c r="I9" s="30">
        <f>TEMMUZ!I5</f>
        <v>0</v>
      </c>
      <c r="J9" s="33">
        <f>TEMMUZ!I7</f>
        <v>0</v>
      </c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</row>
    <row r="10" spans="1:21" s="29" customFormat="1" ht="24.95" customHeight="1" x14ac:dyDescent="0.25">
      <c r="A10" s="36" t="s">
        <v>27</v>
      </c>
      <c r="B10" s="32">
        <f>AĞUSTOS!C5</f>
        <v>0</v>
      </c>
      <c r="C10" s="33">
        <f>AĞUSTOS!C8</f>
        <v>0</v>
      </c>
      <c r="D10" s="118"/>
      <c r="E10" s="75">
        <f>AĞUSTOS!E5</f>
        <v>0</v>
      </c>
      <c r="F10" s="31">
        <f>AĞUSTOS!E8</f>
        <v>0</v>
      </c>
      <c r="G10" s="96"/>
      <c r="H10" s="64" t="s">
        <v>27</v>
      </c>
      <c r="I10" s="30">
        <f>AĞUSTOS!I5</f>
        <v>0</v>
      </c>
      <c r="J10" s="33">
        <f>AĞUSTOS!I7</f>
        <v>0</v>
      </c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</row>
    <row r="11" spans="1:21" s="29" customFormat="1" ht="24.95" customHeight="1" x14ac:dyDescent="0.25">
      <c r="A11" s="36" t="s">
        <v>28</v>
      </c>
      <c r="B11" s="32">
        <f>EYLÜL!C5</f>
        <v>0</v>
      </c>
      <c r="C11" s="33">
        <f>EYLÜL!C8</f>
        <v>0</v>
      </c>
      <c r="D11" s="118"/>
      <c r="E11" s="75">
        <f>EYLÜL!E5</f>
        <v>0</v>
      </c>
      <c r="F11" s="31">
        <f>EYLÜL!E8</f>
        <v>0</v>
      </c>
      <c r="G11" s="96"/>
      <c r="H11" s="64" t="s">
        <v>28</v>
      </c>
      <c r="I11" s="30">
        <f>EYLÜL!I5</f>
        <v>0</v>
      </c>
      <c r="J11" s="33">
        <f>EYLÜL!I7</f>
        <v>0</v>
      </c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</row>
    <row r="12" spans="1:21" s="29" customFormat="1" ht="24.95" customHeight="1" x14ac:dyDescent="0.25">
      <c r="A12" s="36" t="s">
        <v>29</v>
      </c>
      <c r="B12" s="32">
        <f>EKİM!C5</f>
        <v>0</v>
      </c>
      <c r="C12" s="33">
        <f>EKİM!C8</f>
        <v>0</v>
      </c>
      <c r="D12" s="118"/>
      <c r="E12" s="75">
        <f>EKİM!E5</f>
        <v>0</v>
      </c>
      <c r="F12" s="31">
        <f>EKİM!E8</f>
        <v>0</v>
      </c>
      <c r="G12" s="96"/>
      <c r="H12" s="64" t="s">
        <v>29</v>
      </c>
      <c r="I12" s="30">
        <f>EKİM!I5</f>
        <v>0</v>
      </c>
      <c r="J12" s="33">
        <f>EKİM!I7</f>
        <v>0</v>
      </c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</row>
    <row r="13" spans="1:21" s="29" customFormat="1" ht="24.95" customHeight="1" x14ac:dyDescent="0.25">
      <c r="A13" s="36" t="s">
        <v>30</v>
      </c>
      <c r="B13" s="32">
        <f>KASIM!C5</f>
        <v>0</v>
      </c>
      <c r="C13" s="33">
        <f>KASIM!C8</f>
        <v>0</v>
      </c>
      <c r="D13" s="118"/>
      <c r="E13" s="75">
        <f>KASIM!E5</f>
        <v>0</v>
      </c>
      <c r="F13" s="31">
        <f>KASIM!E8</f>
        <v>0</v>
      </c>
      <c r="G13" s="96"/>
      <c r="H13" s="64" t="s">
        <v>30</v>
      </c>
      <c r="I13" s="30">
        <f>KASIM!I5</f>
        <v>0</v>
      </c>
      <c r="J13" s="33">
        <f>KASIM!I7</f>
        <v>0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</row>
    <row r="14" spans="1:21" s="29" customFormat="1" ht="24.95" customHeight="1" thickBot="1" x14ac:dyDescent="0.3">
      <c r="A14" s="77" t="s">
        <v>31</v>
      </c>
      <c r="B14" s="34">
        <f>ARALIK!C5</f>
        <v>0</v>
      </c>
      <c r="C14" s="35">
        <f>ARALIK!C8</f>
        <v>0</v>
      </c>
      <c r="D14" s="118"/>
      <c r="E14" s="76">
        <f>ARALIK!E5</f>
        <v>0</v>
      </c>
      <c r="F14" s="35">
        <f>ARALIK!E8</f>
        <v>0</v>
      </c>
      <c r="G14" s="96"/>
      <c r="H14" s="83" t="s">
        <v>31</v>
      </c>
      <c r="I14" s="30">
        <f>ARALIK!I5</f>
        <v>0</v>
      </c>
      <c r="J14" s="35">
        <f>ARALIK!I7</f>
        <v>0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</row>
    <row r="15" spans="1:21" ht="24.95" customHeight="1" thickBot="1" x14ac:dyDescent="0.35">
      <c r="A15" s="78" t="s">
        <v>32</v>
      </c>
      <c r="B15" s="79">
        <f>SUM(B3:B14)</f>
        <v>0</v>
      </c>
      <c r="C15" s="80">
        <f>SUM(C3:C14)</f>
        <v>0</v>
      </c>
      <c r="D15" s="119"/>
      <c r="E15" s="81">
        <f>SUM(E3:E14)</f>
        <v>0</v>
      </c>
      <c r="F15" s="80">
        <f t="shared" ref="F15" si="0">SUM(F3:F14)</f>
        <v>0</v>
      </c>
      <c r="G15" s="88"/>
      <c r="H15" s="84" t="s">
        <v>32</v>
      </c>
      <c r="I15" s="79">
        <f>SUM(I3:I14)</f>
        <v>0</v>
      </c>
      <c r="J15" s="80">
        <f t="shared" ref="J15" si="1">SUM(J3:J14)</f>
        <v>0</v>
      </c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</row>
    <row r="16" spans="1:21" ht="15.75" thickBot="1" x14ac:dyDescent="0.3">
      <c r="A16" s="88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</row>
    <row r="17" spans="1:21" ht="24.95" customHeight="1" thickBot="1" x14ac:dyDescent="0.3">
      <c r="A17" s="70"/>
      <c r="B17" s="69" t="s">
        <v>33</v>
      </c>
      <c r="C17" s="73">
        <f>SUM(B15:C15)</f>
        <v>0</v>
      </c>
      <c r="D17" s="71"/>
      <c r="E17" s="85" t="s">
        <v>34</v>
      </c>
      <c r="F17" s="72">
        <f>SUM(E15:F15)</f>
        <v>0</v>
      </c>
      <c r="G17" s="97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</row>
    <row r="18" spans="1:21" ht="19.5" customHeight="1" thickBot="1" x14ac:dyDescent="0.3">
      <c r="A18" s="89"/>
      <c r="B18" s="90"/>
      <c r="C18" s="91"/>
      <c r="D18" s="92"/>
      <c r="E18" s="93"/>
      <c r="F18" s="93"/>
      <c r="G18" s="92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</row>
    <row r="19" spans="1:21" ht="24.95" customHeight="1" thickBot="1" x14ac:dyDescent="0.3">
      <c r="A19" s="89"/>
      <c r="B19" s="92"/>
      <c r="C19" s="86" t="s">
        <v>15</v>
      </c>
      <c r="D19" s="68"/>
      <c r="E19" s="87">
        <f>SUM(C17-F17)</f>
        <v>0</v>
      </c>
      <c r="F19" s="98"/>
      <c r="G19" s="92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</row>
    <row r="20" spans="1:21" ht="18.75" x14ac:dyDescent="0.25">
      <c r="A20" s="89"/>
      <c r="B20" s="92"/>
      <c r="C20" s="99"/>
      <c r="D20" s="100"/>
      <c r="E20" s="92"/>
      <c r="F20" s="88"/>
      <c r="G20" s="92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</row>
    <row r="21" spans="1:21" x14ac:dyDescent="0.25">
      <c r="A21" s="88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</row>
    <row r="22" spans="1:21" x14ac:dyDescent="0.25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</row>
    <row r="23" spans="1:21" x14ac:dyDescent="0.25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</row>
    <row r="24" spans="1:21" x14ac:dyDescent="0.25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</row>
    <row r="25" spans="1:21" x14ac:dyDescent="0.25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</row>
    <row r="26" spans="1:21" x14ac:dyDescent="0.25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</row>
    <row r="27" spans="1:21" x14ac:dyDescent="0.25">
      <c r="A27" s="88"/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</row>
  </sheetData>
  <mergeCells count="2">
    <mergeCell ref="D2:D15"/>
    <mergeCell ref="A1:J1"/>
  </mergeCells>
  <hyperlinks>
    <hyperlink ref="A3" location="OCAK!A1" display="OCAK" xr:uid="{00000000-0004-0000-0000-000000000000}"/>
    <hyperlink ref="A4" location="ŞUBAT!A1" display="ŞUBAT" xr:uid="{00000000-0004-0000-0000-000001000000}"/>
    <hyperlink ref="A5" location="MART!A1" display="MART" xr:uid="{00000000-0004-0000-0000-000002000000}"/>
    <hyperlink ref="A6" location="NİSAN!A1" display="NİSAN" xr:uid="{00000000-0004-0000-0000-000003000000}"/>
    <hyperlink ref="A7" location="MAYIS!A1" display="MAYIS" xr:uid="{00000000-0004-0000-0000-000004000000}"/>
    <hyperlink ref="A8" location="HAZİRAN!A1" display="HAZİRAN" xr:uid="{00000000-0004-0000-0000-000005000000}"/>
    <hyperlink ref="A9" location="TEMMUZ!A1" display="TEMMUZ" xr:uid="{00000000-0004-0000-0000-000006000000}"/>
    <hyperlink ref="A10" location="AĞUSTOS!A1" display="AĞUSTOS" xr:uid="{00000000-0004-0000-0000-000007000000}"/>
    <hyperlink ref="A11" location="EYLÜL!A1" display="EYLÜL" xr:uid="{00000000-0004-0000-0000-000008000000}"/>
    <hyperlink ref="A12" location="EKİM!A1" display="EKİM" xr:uid="{00000000-0004-0000-0000-000009000000}"/>
    <hyperlink ref="A13" location="KASIM!A1" display="KASIM" xr:uid="{00000000-0004-0000-0000-00000A000000}"/>
    <hyperlink ref="A14" location="ARALIK!A1" display="ARALIK" xr:uid="{00000000-0004-0000-0000-00000B000000}"/>
    <hyperlink ref="H3" location="OCAK!A1" display="OCAK" xr:uid="{346121B5-C60A-4A8D-8A19-6C20D3381436}"/>
    <hyperlink ref="H4" location="ŞUBAT!A1" display="ŞUBAT" xr:uid="{D80404E2-51ED-4C8A-A7CA-D998E3538523}"/>
    <hyperlink ref="H5" location="MART!A1" display="MART" xr:uid="{5AACB742-1866-4828-902C-4A149D008A0E}"/>
    <hyperlink ref="H6" location="NİSAN!A1" display="NİSAN" xr:uid="{DD4301EA-3ECD-451F-B1E9-B37CF9ED76BB}"/>
    <hyperlink ref="H7" location="MAYIS!A1" display="MAYIS" xr:uid="{4A3F4ED9-92D9-4707-9FA5-F61B1454DCDE}"/>
    <hyperlink ref="H8" location="HAZİRAN!A1" display="HAZİRAN" xr:uid="{9E341C5D-908A-4CFC-AF80-843BAD82030D}"/>
    <hyperlink ref="H9" location="TEMMUZ!A1" display="TEMMUZ" xr:uid="{E4AFBB2E-06C2-4999-80D8-D98141AC41B7}"/>
    <hyperlink ref="H10" location="AĞUSTOS!A1" display="AĞUSTOS" xr:uid="{ECF2B509-031E-4291-8191-93CEAA52FD5B}"/>
    <hyperlink ref="H11" location="EYLÜL!A1" display="EYLÜL" xr:uid="{B73DFD57-794C-42DD-ADFD-0081CD7E840B}"/>
    <hyperlink ref="H12" location="EKİM!A1" display="EKİM" xr:uid="{0BC2E6EA-6B95-4A85-90EF-897B08D46224}"/>
    <hyperlink ref="H13" location="KASIM!A1" display="KASIM" xr:uid="{44B86897-4BF8-425F-8366-C2BF1B31133F}"/>
    <hyperlink ref="H14" location="ARALIK!A1" display="ARALIK" xr:uid="{212C5B0E-F6BD-4A3E-8D1F-56CD97DD3304}"/>
  </hyperlinks>
  <pageMargins left="0.49" right="0.56000000000000005" top="0.75" bottom="0.75" header="0.3" footer="0.3"/>
  <pageSetup paperSize="9" scale="8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213C6-3EFB-4AFF-A8D9-61270B6C0607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44</v>
      </c>
      <c r="C1" s="139" t="s">
        <v>14</v>
      </c>
      <c r="D1" s="139"/>
      <c r="E1" s="49" t="s">
        <v>13</v>
      </c>
      <c r="F1" s="49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48">
        <f>SUM(E5,E8)</f>
        <v>0</v>
      </c>
      <c r="F2" s="48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50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50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21:B21"/>
    <mergeCell ref="I14:K14"/>
    <mergeCell ref="I15:K15"/>
    <mergeCell ref="I16:K16"/>
    <mergeCell ref="I17:K17"/>
    <mergeCell ref="I18:K18"/>
    <mergeCell ref="I19:K19"/>
    <mergeCell ref="C8:D8"/>
    <mergeCell ref="A9:B9"/>
    <mergeCell ref="I10:K10"/>
    <mergeCell ref="I11:K11"/>
    <mergeCell ref="I12:K12"/>
    <mergeCell ref="I13:K13"/>
    <mergeCell ref="C1:D1"/>
    <mergeCell ref="C2:D2"/>
    <mergeCell ref="C4:D4"/>
    <mergeCell ref="C5:D5"/>
    <mergeCell ref="G5:H5"/>
    <mergeCell ref="C7:D7"/>
    <mergeCell ref="G7:H7"/>
  </mergeCells>
  <hyperlinks>
    <hyperlink ref="A1" location="'ANA SAYFA'!A1" display="ANA SAYFA" xr:uid="{5AAE04CB-C965-4B07-9D0A-0EBDAFF88B21}"/>
  </hyperlinks>
  <pageMargins left="0.19" right="0.12" top="0.28000000000000003" bottom="0.14000000000000001" header="0.16" footer="0.12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5B920-FA55-4984-B5C1-1A4793DBE5FB}">
  <dimension ref="A1:K420"/>
  <sheetViews>
    <sheetView workbookViewId="0">
      <selection activeCell="B5" sqref="B5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16</v>
      </c>
      <c r="C1" s="139" t="s">
        <v>14</v>
      </c>
      <c r="D1" s="139"/>
      <c r="E1" s="49" t="s">
        <v>13</v>
      </c>
      <c r="F1" s="49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48">
        <f>SUM(E5,E8)</f>
        <v>0</v>
      </c>
      <c r="F2" s="48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50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50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21:B21"/>
    <mergeCell ref="I14:K14"/>
    <mergeCell ref="I15:K15"/>
    <mergeCell ref="I16:K16"/>
    <mergeCell ref="I17:K17"/>
    <mergeCell ref="I18:K18"/>
    <mergeCell ref="I19:K19"/>
    <mergeCell ref="C8:D8"/>
    <mergeCell ref="A9:B9"/>
    <mergeCell ref="I10:K10"/>
    <mergeCell ref="I11:K11"/>
    <mergeCell ref="I12:K12"/>
    <mergeCell ref="I13:K13"/>
    <mergeCell ref="C1:D1"/>
    <mergeCell ref="C2:D2"/>
    <mergeCell ref="C4:D4"/>
    <mergeCell ref="C5:D5"/>
    <mergeCell ref="G5:H5"/>
    <mergeCell ref="C7:D7"/>
    <mergeCell ref="G7:H7"/>
  </mergeCells>
  <hyperlinks>
    <hyperlink ref="A1" location="'ANA SAYFA'!A1" display="ANA SAYFA" xr:uid="{B37DBA54-8C3C-41CB-8E3A-7BF832957C99}"/>
  </hyperlinks>
  <pageMargins left="0.19" right="0.12" top="0.28000000000000003" bottom="0.14000000000000001" header="0.16" footer="0.12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E9E2D-D5F3-402C-BA0F-1B0BC3C1DE7B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17</v>
      </c>
      <c r="C1" s="139" t="s">
        <v>14</v>
      </c>
      <c r="D1" s="139"/>
      <c r="E1" s="49" t="s">
        <v>13</v>
      </c>
      <c r="F1" s="49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48">
        <f>SUM(E5,E8)</f>
        <v>0</v>
      </c>
      <c r="F2" s="48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50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50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21:B21"/>
    <mergeCell ref="I14:K14"/>
    <mergeCell ref="I15:K15"/>
    <mergeCell ref="I16:K16"/>
    <mergeCell ref="I17:K17"/>
    <mergeCell ref="I18:K18"/>
    <mergeCell ref="I19:K19"/>
    <mergeCell ref="C8:D8"/>
    <mergeCell ref="A9:B9"/>
    <mergeCell ref="I10:K10"/>
    <mergeCell ref="I11:K11"/>
    <mergeCell ref="I12:K12"/>
    <mergeCell ref="I13:K13"/>
    <mergeCell ref="C1:D1"/>
    <mergeCell ref="C2:D2"/>
    <mergeCell ref="C4:D4"/>
    <mergeCell ref="C5:D5"/>
    <mergeCell ref="G5:H5"/>
    <mergeCell ref="C7:D7"/>
    <mergeCell ref="G7:H7"/>
  </mergeCells>
  <hyperlinks>
    <hyperlink ref="A1" location="'ANA SAYFA'!A1" display="ANA SAYFA" xr:uid="{7E2B9710-AD2B-4393-A647-87185526767C}"/>
  </hyperlinks>
  <pageMargins left="0.19" right="0.12" top="0.28000000000000003" bottom="0.14000000000000001" header="0.16" footer="0.12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38CD7-3DAE-4542-89BC-379D612E5646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18</v>
      </c>
      <c r="C1" s="139" t="s">
        <v>14</v>
      </c>
      <c r="D1" s="139"/>
      <c r="E1" s="49" t="s">
        <v>13</v>
      </c>
      <c r="F1" s="49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48">
        <f>SUM(E5,E8)</f>
        <v>0</v>
      </c>
      <c r="F2" s="48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50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50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21:B21"/>
    <mergeCell ref="I14:K14"/>
    <mergeCell ref="I15:K15"/>
    <mergeCell ref="I16:K16"/>
    <mergeCell ref="I17:K17"/>
    <mergeCell ref="I18:K18"/>
    <mergeCell ref="I19:K19"/>
    <mergeCell ref="C8:D8"/>
    <mergeCell ref="A9:B9"/>
    <mergeCell ref="I10:K10"/>
    <mergeCell ref="I11:K11"/>
    <mergeCell ref="I12:K12"/>
    <mergeCell ref="I13:K13"/>
    <mergeCell ref="C1:D1"/>
    <mergeCell ref="C2:D2"/>
    <mergeCell ref="C4:D4"/>
    <mergeCell ref="C5:D5"/>
    <mergeCell ref="G5:H5"/>
    <mergeCell ref="C7:D7"/>
    <mergeCell ref="G7:H7"/>
  </mergeCells>
  <hyperlinks>
    <hyperlink ref="A1" location="'ANA SAYFA'!A1" display="ANA SAYFA" xr:uid="{5DD5482A-67EC-4769-8F09-D1BD885B9D63}"/>
  </hyperlinks>
  <pageMargins left="0.19" right="0.12" top="0.28000000000000003" bottom="0.14000000000000001" header="0.16" footer="0.1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0"/>
  <sheetViews>
    <sheetView workbookViewId="0">
      <selection activeCell="J7" sqref="J7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36</v>
      </c>
      <c r="C1" s="139" t="s">
        <v>14</v>
      </c>
      <c r="D1" s="139"/>
      <c r="E1" s="44" t="s">
        <v>13</v>
      </c>
      <c r="F1" s="44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37">
        <f>SUM(E5,E8)</f>
        <v>0</v>
      </c>
      <c r="F2" s="37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47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47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C1:D1"/>
    <mergeCell ref="A9:B9"/>
    <mergeCell ref="A21:B21"/>
    <mergeCell ref="C4:D4"/>
    <mergeCell ref="I16:K16"/>
    <mergeCell ref="I17:K17"/>
    <mergeCell ref="I18:K18"/>
    <mergeCell ref="I19:K19"/>
    <mergeCell ref="C2:D2"/>
    <mergeCell ref="C5:D5"/>
    <mergeCell ref="I11:K11"/>
    <mergeCell ref="I12:K12"/>
    <mergeCell ref="I13:K13"/>
    <mergeCell ref="I14:K14"/>
    <mergeCell ref="I15:K15"/>
    <mergeCell ref="G5:H5"/>
    <mergeCell ref="G7:H7"/>
    <mergeCell ref="C7:D7"/>
    <mergeCell ref="C8:D8"/>
    <mergeCell ref="I10:K10"/>
  </mergeCells>
  <hyperlinks>
    <hyperlink ref="A1" location="'ANA SAYFA'!A1" display="ANA SAYFA" xr:uid="{00000000-0004-0000-0100-000000000000}"/>
  </hyperlinks>
  <pageMargins left="0.19" right="0.12" top="0.28000000000000003" bottom="0.14000000000000001" header="0.16" footer="0.12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E94C-F855-4B40-88D3-3F1D0B488F3F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37</v>
      </c>
      <c r="C1" s="139" t="s">
        <v>14</v>
      </c>
      <c r="D1" s="139"/>
      <c r="E1" s="46" t="s">
        <v>13</v>
      </c>
      <c r="F1" s="46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45">
        <f>SUM(E5,E8)</f>
        <v>0</v>
      </c>
      <c r="F2" s="45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47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47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I13:K13"/>
    <mergeCell ref="C1:D1"/>
    <mergeCell ref="C2:D2"/>
    <mergeCell ref="C4:D4"/>
    <mergeCell ref="C5:D5"/>
    <mergeCell ref="G5:H5"/>
    <mergeCell ref="C7:D7"/>
    <mergeCell ref="G7:H7"/>
    <mergeCell ref="C8:D8"/>
    <mergeCell ref="A9:B9"/>
    <mergeCell ref="I10:K10"/>
    <mergeCell ref="I11:K11"/>
    <mergeCell ref="I12:K12"/>
    <mergeCell ref="A21:B21"/>
    <mergeCell ref="I14:K14"/>
    <mergeCell ref="I15:K15"/>
    <mergeCell ref="I16:K16"/>
    <mergeCell ref="I17:K17"/>
    <mergeCell ref="I18:K18"/>
    <mergeCell ref="I19:K19"/>
  </mergeCells>
  <hyperlinks>
    <hyperlink ref="A1" location="'ANA SAYFA'!A1" display="ANA SAYFA" xr:uid="{15354805-58BE-4711-B4DE-4A2D0EEE5464}"/>
  </hyperlinks>
  <pageMargins left="0.19" right="0.12" top="0.28000000000000003" bottom="0.14000000000000001" header="0.16" footer="0.12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66430-3762-470E-B0F7-693B3F976646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50</v>
      </c>
      <c r="C1" s="139" t="s">
        <v>14</v>
      </c>
      <c r="D1" s="139"/>
      <c r="E1" s="49" t="s">
        <v>13</v>
      </c>
      <c r="F1" s="49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48">
        <f>SUM(E5,E8)</f>
        <v>0</v>
      </c>
      <c r="F2" s="48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50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50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21:B21"/>
    <mergeCell ref="I14:K14"/>
    <mergeCell ref="I15:K15"/>
    <mergeCell ref="I16:K16"/>
    <mergeCell ref="I17:K17"/>
    <mergeCell ref="I18:K18"/>
    <mergeCell ref="I19:K19"/>
    <mergeCell ref="C8:D8"/>
    <mergeCell ref="A9:B9"/>
    <mergeCell ref="I10:K10"/>
    <mergeCell ref="I11:K11"/>
    <mergeCell ref="I12:K12"/>
    <mergeCell ref="I13:K13"/>
    <mergeCell ref="C1:D1"/>
    <mergeCell ref="C2:D2"/>
    <mergeCell ref="C4:D4"/>
    <mergeCell ref="C5:D5"/>
    <mergeCell ref="G5:H5"/>
    <mergeCell ref="C7:D7"/>
    <mergeCell ref="G7:H7"/>
  </mergeCells>
  <hyperlinks>
    <hyperlink ref="A1" location="'ANA SAYFA'!A1" display="ANA SAYFA" xr:uid="{D1CEAA2B-16D3-4094-B403-7DFD38FAF2DB}"/>
  </hyperlinks>
  <pageMargins left="0.19" right="0.12" top="0.28000000000000003" bottom="0.14000000000000001" header="0.16" footer="0.12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E12AD-DDF3-4015-B009-4C898CB37883}">
  <dimension ref="A1:K420"/>
  <sheetViews>
    <sheetView workbookViewId="0">
      <selection activeCell="B5" sqref="B5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49</v>
      </c>
      <c r="C1" s="139" t="s">
        <v>14</v>
      </c>
      <c r="D1" s="139"/>
      <c r="E1" s="49" t="s">
        <v>13</v>
      </c>
      <c r="F1" s="49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48">
        <f>SUM(E5,E8)</f>
        <v>0</v>
      </c>
      <c r="F2" s="48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50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50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21:B21"/>
    <mergeCell ref="I14:K14"/>
    <mergeCell ref="I15:K15"/>
    <mergeCell ref="I16:K16"/>
    <mergeCell ref="I17:K17"/>
    <mergeCell ref="I18:K18"/>
    <mergeCell ref="I19:K19"/>
    <mergeCell ref="C8:D8"/>
    <mergeCell ref="A9:B9"/>
    <mergeCell ref="I10:K10"/>
    <mergeCell ref="I11:K11"/>
    <mergeCell ref="I12:K12"/>
    <mergeCell ref="I13:K13"/>
    <mergeCell ref="C1:D1"/>
    <mergeCell ref="C2:D2"/>
    <mergeCell ref="C4:D4"/>
    <mergeCell ref="C5:D5"/>
    <mergeCell ref="G5:H5"/>
    <mergeCell ref="C7:D7"/>
    <mergeCell ref="G7:H7"/>
  </mergeCells>
  <hyperlinks>
    <hyperlink ref="A1" location="'ANA SAYFA'!A1" display="ANA SAYFA" xr:uid="{FE13A3F6-A72F-4F44-8EC2-09DA44DD096E}"/>
  </hyperlinks>
  <pageMargins left="0.19" right="0.12" top="0.28000000000000003" bottom="0.14000000000000001" header="0.16" footer="0.12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F9A32-D84A-4D55-8107-CABEE7DA05A8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48</v>
      </c>
      <c r="C1" s="139" t="s">
        <v>14</v>
      </c>
      <c r="D1" s="139"/>
      <c r="E1" s="49" t="s">
        <v>13</v>
      </c>
      <c r="F1" s="49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48">
        <f>SUM(E5,E8)</f>
        <v>0</v>
      </c>
      <c r="F2" s="48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50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50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21:B21"/>
    <mergeCell ref="I14:K14"/>
    <mergeCell ref="I15:K15"/>
    <mergeCell ref="I16:K16"/>
    <mergeCell ref="I17:K17"/>
    <mergeCell ref="I18:K18"/>
    <mergeCell ref="I19:K19"/>
    <mergeCell ref="C8:D8"/>
    <mergeCell ref="A9:B9"/>
    <mergeCell ref="I10:K10"/>
    <mergeCell ref="I11:K11"/>
    <mergeCell ref="I12:K12"/>
    <mergeCell ref="I13:K13"/>
    <mergeCell ref="C1:D1"/>
    <mergeCell ref="C2:D2"/>
    <mergeCell ref="C4:D4"/>
    <mergeCell ref="C5:D5"/>
    <mergeCell ref="G5:H5"/>
    <mergeCell ref="C7:D7"/>
    <mergeCell ref="G7:H7"/>
  </mergeCells>
  <hyperlinks>
    <hyperlink ref="A1" location="'ANA SAYFA'!A1" display="ANA SAYFA" xr:uid="{1C62BC62-165F-497C-B38C-E8922140F3A2}"/>
  </hyperlinks>
  <pageMargins left="0.19" right="0.12" top="0.28000000000000003" bottom="0.14000000000000001" header="0.16" footer="0.12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C6E21-788B-4189-B2CF-69272E55AD10}">
  <dimension ref="A1:K420"/>
  <sheetViews>
    <sheetView workbookViewId="0">
      <selection activeCell="B4" sqref="B4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47</v>
      </c>
      <c r="C1" s="139" t="s">
        <v>14</v>
      </c>
      <c r="D1" s="139"/>
      <c r="E1" s="49" t="s">
        <v>13</v>
      </c>
      <c r="F1" s="49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48">
        <f>SUM(E5,E8)</f>
        <v>0</v>
      </c>
      <c r="F2" s="48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50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50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21:B21"/>
    <mergeCell ref="I14:K14"/>
    <mergeCell ref="I15:K15"/>
    <mergeCell ref="I16:K16"/>
    <mergeCell ref="I17:K17"/>
    <mergeCell ref="I18:K18"/>
    <mergeCell ref="I19:K19"/>
    <mergeCell ref="C8:D8"/>
    <mergeCell ref="A9:B9"/>
    <mergeCell ref="I10:K10"/>
    <mergeCell ref="I11:K11"/>
    <mergeCell ref="I12:K12"/>
    <mergeCell ref="I13:K13"/>
    <mergeCell ref="C1:D1"/>
    <mergeCell ref="C2:D2"/>
    <mergeCell ref="C4:D4"/>
    <mergeCell ref="C5:D5"/>
    <mergeCell ref="G5:H5"/>
    <mergeCell ref="C7:D7"/>
    <mergeCell ref="G7:H7"/>
  </mergeCells>
  <hyperlinks>
    <hyperlink ref="A1" location="'ANA SAYFA'!A1" display="ANA SAYFA" xr:uid="{6E5C7DE6-57BD-47DC-A889-A19E7B3EC017}"/>
  </hyperlinks>
  <pageMargins left="0.19" right="0.12" top="0.28000000000000003" bottom="0.14000000000000001" header="0.16" footer="0.12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93066-80CE-40FF-AE5D-EFC575546CAE}">
  <dimension ref="A1:K420"/>
  <sheetViews>
    <sheetView workbookViewId="0">
      <selection activeCell="B6" sqref="B6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46</v>
      </c>
      <c r="C1" s="139" t="s">
        <v>14</v>
      </c>
      <c r="D1" s="139"/>
      <c r="E1" s="49" t="s">
        <v>13</v>
      </c>
      <c r="F1" s="49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48">
        <f>SUM(E5,E8)</f>
        <v>0</v>
      </c>
      <c r="F2" s="48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50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50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21:B21"/>
    <mergeCell ref="I14:K14"/>
    <mergeCell ref="I15:K15"/>
    <mergeCell ref="I16:K16"/>
    <mergeCell ref="I17:K17"/>
    <mergeCell ref="I18:K18"/>
    <mergeCell ref="I19:K19"/>
    <mergeCell ref="C8:D8"/>
    <mergeCell ref="A9:B9"/>
    <mergeCell ref="I10:K10"/>
    <mergeCell ref="I11:K11"/>
    <mergeCell ref="I12:K12"/>
    <mergeCell ref="I13:K13"/>
    <mergeCell ref="C1:D1"/>
    <mergeCell ref="C2:D2"/>
    <mergeCell ref="C4:D4"/>
    <mergeCell ref="C5:D5"/>
    <mergeCell ref="G5:H5"/>
    <mergeCell ref="C7:D7"/>
    <mergeCell ref="G7:H7"/>
  </mergeCells>
  <hyperlinks>
    <hyperlink ref="A1" location="'ANA SAYFA'!A1" display="ANA SAYFA" xr:uid="{6D90416A-48E1-42F0-BC04-772082711018}"/>
  </hyperlinks>
  <pageMargins left="0.19" right="0.12" top="0.28000000000000003" bottom="0.14000000000000001" header="0.16" footer="0.1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5AFC9-A99F-424F-B35D-E0C36455B5C7}">
  <dimension ref="A1:K420"/>
  <sheetViews>
    <sheetView workbookViewId="0">
      <selection activeCell="B3" sqref="B3"/>
    </sheetView>
  </sheetViews>
  <sheetFormatPr defaultRowHeight="15" x14ac:dyDescent="0.25"/>
  <cols>
    <col min="1" max="1" width="10.7109375" customWidth="1"/>
    <col min="2" max="2" width="55.7109375" customWidth="1"/>
    <col min="3" max="3" width="9.7109375" style="1" customWidth="1"/>
    <col min="4" max="4" width="14.7109375" customWidth="1"/>
    <col min="5" max="6" width="20.7109375" customWidth="1"/>
    <col min="7" max="7" width="15.7109375" style="2" customWidth="1"/>
    <col min="8" max="8" width="10.7109375" style="41" customWidth="1"/>
    <col min="9" max="9" width="13.7109375" style="41" customWidth="1"/>
    <col min="10" max="10" width="43.7109375" style="41" customWidth="1"/>
    <col min="11" max="11" width="50.7109375" customWidth="1"/>
  </cols>
  <sheetData>
    <row r="1" spans="1:11" ht="20.100000000000001" customHeight="1" x14ac:dyDescent="0.25">
      <c r="A1" s="42" t="s">
        <v>0</v>
      </c>
      <c r="B1" s="43" t="s">
        <v>45</v>
      </c>
      <c r="C1" s="139" t="s">
        <v>14</v>
      </c>
      <c r="D1" s="139"/>
      <c r="E1" s="49" t="s">
        <v>13</v>
      </c>
      <c r="F1" s="49" t="s">
        <v>15</v>
      </c>
      <c r="G1" s="106"/>
      <c r="H1" s="107"/>
      <c r="I1" s="107"/>
      <c r="J1" s="107"/>
      <c r="K1" s="88"/>
    </row>
    <row r="2" spans="1:11" ht="24.95" customHeight="1" x14ac:dyDescent="0.25">
      <c r="A2" s="102"/>
      <c r="B2" s="103"/>
      <c r="C2" s="138">
        <f>SUM(C5,C8)</f>
        <v>0</v>
      </c>
      <c r="D2" s="138"/>
      <c r="E2" s="48">
        <f>SUM(E5,E8)</f>
        <v>0</v>
      </c>
      <c r="F2" s="48">
        <f>C2-E2</f>
        <v>0</v>
      </c>
      <c r="G2" s="106"/>
      <c r="H2" s="107"/>
      <c r="I2" s="107"/>
      <c r="J2" s="107"/>
      <c r="K2" s="88"/>
    </row>
    <row r="3" spans="1:11" ht="9.9499999999999993" customHeight="1" x14ac:dyDescent="0.25">
      <c r="A3" s="102"/>
      <c r="B3" s="103"/>
      <c r="C3" s="104"/>
      <c r="D3" s="88"/>
      <c r="E3" s="88"/>
      <c r="F3" s="88"/>
      <c r="G3" s="106"/>
      <c r="H3" s="107"/>
      <c r="I3" s="107"/>
      <c r="J3" s="107"/>
      <c r="K3" s="88"/>
    </row>
    <row r="4" spans="1:11" ht="24.95" customHeight="1" x14ac:dyDescent="0.25">
      <c r="A4" s="102"/>
      <c r="B4" s="103"/>
      <c r="C4" s="141" t="s">
        <v>3</v>
      </c>
      <c r="D4" s="141"/>
      <c r="E4" s="50" t="s">
        <v>1</v>
      </c>
      <c r="F4" s="110"/>
      <c r="G4" s="106"/>
      <c r="H4" s="107"/>
      <c r="I4" s="107"/>
      <c r="J4" s="107"/>
      <c r="K4" s="88"/>
    </row>
    <row r="5" spans="1:11" ht="24.95" customHeight="1" x14ac:dyDescent="0.25">
      <c r="A5" s="102"/>
      <c r="B5" s="103"/>
      <c r="C5" s="125">
        <f>SUMIFS(G23:G31,D23:D31,"MÜŞTERİ ÇEKİ")</f>
        <v>0</v>
      </c>
      <c r="D5" s="125"/>
      <c r="E5" s="3">
        <f>SUMIFS(G11:G19,D11:D19,"KENDİ ÇEKİM")</f>
        <v>0</v>
      </c>
      <c r="F5" s="111"/>
      <c r="G5" s="121" t="s">
        <v>42</v>
      </c>
      <c r="H5" s="121"/>
      <c r="I5" s="67">
        <f>SUMIFS(G23:G31,I23:I31,"ELİMİZDE")</f>
        <v>0</v>
      </c>
      <c r="J5" s="107"/>
      <c r="K5" s="88"/>
    </row>
    <row r="6" spans="1:11" ht="5.0999999999999996" customHeight="1" x14ac:dyDescent="0.25">
      <c r="A6" s="102"/>
      <c r="B6" s="103"/>
      <c r="C6" s="108"/>
      <c r="D6" s="108"/>
      <c r="E6" s="108"/>
      <c r="F6" s="88"/>
      <c r="G6" s="106"/>
      <c r="H6" s="107"/>
      <c r="I6" s="107"/>
      <c r="J6" s="107"/>
      <c r="K6" s="88"/>
    </row>
    <row r="7" spans="1:11" ht="24.95" customHeight="1" x14ac:dyDescent="0.25">
      <c r="A7" s="102"/>
      <c r="B7" s="103"/>
      <c r="C7" s="124" t="s">
        <v>4</v>
      </c>
      <c r="D7" s="124"/>
      <c r="E7" s="50" t="s">
        <v>2</v>
      </c>
      <c r="F7" s="88"/>
      <c r="G7" s="122" t="s">
        <v>41</v>
      </c>
      <c r="H7" s="123"/>
      <c r="I7" s="67">
        <f>SUMIFS(G23:G31,I23:I31,"CİRO EDİLDİ")</f>
        <v>0</v>
      </c>
      <c r="J7" s="107"/>
      <c r="K7" s="88"/>
    </row>
    <row r="8" spans="1:11" ht="24.95" customHeight="1" x14ac:dyDescent="0.25">
      <c r="A8" s="102"/>
      <c r="B8" s="103"/>
      <c r="C8" s="125">
        <f>SUMIFS(G23:G31,D23:D31,"MÜŞTERİ SENEDİ")</f>
        <v>0</v>
      </c>
      <c r="D8" s="125"/>
      <c r="E8" s="3">
        <f>SUMIFS(G11:G19,D11:D19,"KENDİ SENEDİM")</f>
        <v>0</v>
      </c>
      <c r="F8" s="88"/>
      <c r="G8" s="106"/>
      <c r="H8" s="107"/>
      <c r="I8" s="107"/>
      <c r="J8" s="107"/>
      <c r="K8" s="88"/>
    </row>
    <row r="9" spans="1:11" s="16" customFormat="1" ht="16.5" thickBot="1" x14ac:dyDescent="0.3">
      <c r="A9" s="140" t="s">
        <v>13</v>
      </c>
      <c r="B9" s="140"/>
      <c r="C9" s="105"/>
      <c r="D9" s="105"/>
      <c r="E9" s="105"/>
      <c r="F9" s="105"/>
      <c r="G9" s="105"/>
      <c r="H9" s="107"/>
      <c r="I9" s="107"/>
      <c r="J9" s="107"/>
      <c r="K9" s="109"/>
    </row>
    <row r="10" spans="1:11" ht="30" customHeight="1" thickBot="1" x14ac:dyDescent="0.3">
      <c r="A10" s="112" t="s">
        <v>35</v>
      </c>
      <c r="B10" s="20" t="s">
        <v>6</v>
      </c>
      <c r="C10" s="25" t="s">
        <v>7</v>
      </c>
      <c r="D10" s="20" t="s">
        <v>8</v>
      </c>
      <c r="E10" s="20" t="s">
        <v>9</v>
      </c>
      <c r="F10" s="20" t="s">
        <v>10</v>
      </c>
      <c r="G10" s="21" t="s">
        <v>11</v>
      </c>
      <c r="H10" s="24" t="s">
        <v>5</v>
      </c>
      <c r="I10" s="126" t="s">
        <v>12</v>
      </c>
      <c r="J10" s="127"/>
      <c r="K10" s="128"/>
    </row>
    <row r="11" spans="1:11" ht="15.95" customHeight="1" x14ac:dyDescent="0.25">
      <c r="A11" s="116"/>
      <c r="B11" s="17"/>
      <c r="C11" s="18"/>
      <c r="D11" s="19"/>
      <c r="E11" s="17"/>
      <c r="F11" s="17"/>
      <c r="G11" s="22"/>
      <c r="H11" s="38"/>
      <c r="I11" s="129"/>
      <c r="J11" s="130"/>
      <c r="K11" s="131"/>
    </row>
    <row r="12" spans="1:11" ht="15.95" customHeight="1" x14ac:dyDescent="0.25">
      <c r="A12" s="113"/>
      <c r="B12" s="4"/>
      <c r="C12" s="5"/>
      <c r="D12" s="6"/>
      <c r="E12" s="4"/>
      <c r="F12" s="4"/>
      <c r="G12" s="7"/>
      <c r="H12" s="39"/>
      <c r="I12" s="132"/>
      <c r="J12" s="133"/>
      <c r="K12" s="134"/>
    </row>
    <row r="13" spans="1:11" ht="15.95" customHeight="1" x14ac:dyDescent="0.25">
      <c r="A13" s="113"/>
      <c r="B13" s="4"/>
      <c r="C13" s="5"/>
      <c r="D13" s="6"/>
      <c r="E13" s="4"/>
      <c r="F13" s="4"/>
      <c r="G13" s="9"/>
      <c r="H13" s="39"/>
      <c r="I13" s="132"/>
      <c r="J13" s="133"/>
      <c r="K13" s="134"/>
    </row>
    <row r="14" spans="1:11" ht="15.95" customHeight="1" x14ac:dyDescent="0.25">
      <c r="A14" s="113"/>
      <c r="B14" s="4"/>
      <c r="C14" s="5"/>
      <c r="D14" s="6"/>
      <c r="E14" s="4"/>
      <c r="F14" s="4"/>
      <c r="G14" s="7"/>
      <c r="H14" s="39"/>
      <c r="I14" s="132"/>
      <c r="J14" s="133"/>
      <c r="K14" s="134"/>
    </row>
    <row r="15" spans="1:11" ht="15.95" customHeight="1" x14ac:dyDescent="0.25">
      <c r="A15" s="113"/>
      <c r="B15" s="4"/>
      <c r="C15" s="5"/>
      <c r="D15" s="6"/>
      <c r="E15" s="4"/>
      <c r="F15" s="4"/>
      <c r="G15" s="7"/>
      <c r="H15" s="39"/>
      <c r="I15" s="132"/>
      <c r="J15" s="133"/>
      <c r="K15" s="134"/>
    </row>
    <row r="16" spans="1:11" ht="15.95" customHeight="1" x14ac:dyDescent="0.25">
      <c r="A16" s="113"/>
      <c r="B16" s="4"/>
      <c r="C16" s="5"/>
      <c r="D16" s="6"/>
      <c r="E16" s="4"/>
      <c r="F16" s="4"/>
      <c r="G16" s="9"/>
      <c r="H16" s="39"/>
      <c r="I16" s="132"/>
      <c r="J16" s="133"/>
      <c r="K16" s="134"/>
    </row>
    <row r="17" spans="1:11" ht="15.95" customHeight="1" x14ac:dyDescent="0.25">
      <c r="A17" s="113"/>
      <c r="B17" s="4"/>
      <c r="C17" s="5"/>
      <c r="D17" s="6"/>
      <c r="E17" s="4"/>
      <c r="F17" s="4"/>
      <c r="G17" s="10"/>
      <c r="H17" s="39"/>
      <c r="I17" s="132"/>
      <c r="J17" s="133"/>
      <c r="K17" s="134"/>
    </row>
    <row r="18" spans="1:11" ht="15.95" customHeight="1" x14ac:dyDescent="0.25">
      <c r="A18" s="114"/>
      <c r="B18" s="54"/>
      <c r="C18" s="55"/>
      <c r="D18" s="56"/>
      <c r="E18" s="54"/>
      <c r="F18" s="54"/>
      <c r="G18" s="57"/>
      <c r="H18" s="58"/>
      <c r="I18" s="132"/>
      <c r="J18" s="133"/>
      <c r="K18" s="134"/>
    </row>
    <row r="19" spans="1:11" ht="15.95" customHeight="1" thickBot="1" x14ac:dyDescent="0.3">
      <c r="A19" s="115"/>
      <c r="B19" s="11"/>
      <c r="C19" s="12"/>
      <c r="D19" s="13"/>
      <c r="E19" s="11"/>
      <c r="F19" s="11"/>
      <c r="G19" s="14"/>
      <c r="H19" s="40"/>
      <c r="I19" s="135"/>
      <c r="J19" s="136"/>
      <c r="K19" s="137"/>
    </row>
    <row r="20" spans="1:11" ht="9.9499999999999993" customHeight="1" x14ac:dyDescent="0.25">
      <c r="A20" s="102"/>
      <c r="B20" s="103"/>
      <c r="C20" s="104"/>
      <c r="D20" s="88"/>
      <c r="E20" s="88"/>
      <c r="F20" s="88"/>
      <c r="G20" s="106"/>
      <c r="H20" s="107"/>
      <c r="I20" s="107"/>
      <c r="J20" s="107"/>
      <c r="K20" s="88"/>
    </row>
    <row r="21" spans="1:11" ht="16.5" thickBot="1" x14ac:dyDescent="0.3">
      <c r="A21" s="140" t="s">
        <v>14</v>
      </c>
      <c r="B21" s="140"/>
      <c r="C21" s="105"/>
      <c r="D21" s="105"/>
      <c r="E21" s="105"/>
      <c r="F21" s="105"/>
      <c r="G21" s="105"/>
      <c r="H21" s="107"/>
      <c r="I21" s="107"/>
      <c r="J21" s="107"/>
      <c r="K21" s="88"/>
    </row>
    <row r="22" spans="1:11" ht="30" customHeight="1" thickBot="1" x14ac:dyDescent="0.3">
      <c r="A22" s="112" t="s">
        <v>35</v>
      </c>
      <c r="B22" s="20" t="s">
        <v>6</v>
      </c>
      <c r="C22" s="23" t="s">
        <v>7</v>
      </c>
      <c r="D22" s="20" t="s">
        <v>8</v>
      </c>
      <c r="E22" s="20" t="s">
        <v>9</v>
      </c>
      <c r="F22" s="20" t="s">
        <v>10</v>
      </c>
      <c r="G22" s="21" t="s">
        <v>11</v>
      </c>
      <c r="H22" s="24" t="s">
        <v>5</v>
      </c>
      <c r="I22" s="51" t="s">
        <v>38</v>
      </c>
      <c r="J22" s="51" t="s">
        <v>39</v>
      </c>
      <c r="K22" s="66" t="s">
        <v>12</v>
      </c>
    </row>
    <row r="23" spans="1:11" ht="15.95" customHeight="1" x14ac:dyDescent="0.25">
      <c r="A23" s="113"/>
      <c r="B23" s="4"/>
      <c r="C23" s="5"/>
      <c r="D23" s="6"/>
      <c r="E23" s="4"/>
      <c r="F23" s="4"/>
      <c r="G23" s="7"/>
      <c r="H23" s="39"/>
      <c r="I23" s="61"/>
      <c r="J23" s="52"/>
      <c r="K23" s="8"/>
    </row>
    <row r="24" spans="1:11" ht="15.95" customHeight="1" x14ac:dyDescent="0.25">
      <c r="A24" s="113"/>
      <c r="B24" s="4"/>
      <c r="C24" s="5"/>
      <c r="D24" s="6"/>
      <c r="E24" s="4"/>
      <c r="F24" s="4"/>
      <c r="G24" s="7"/>
      <c r="H24" s="39"/>
      <c r="I24" s="61"/>
      <c r="J24" s="52"/>
      <c r="K24" s="8"/>
    </row>
    <row r="25" spans="1:11" ht="15.95" customHeight="1" x14ac:dyDescent="0.25">
      <c r="A25" s="113"/>
      <c r="B25" s="4"/>
      <c r="C25" s="5"/>
      <c r="D25" s="6"/>
      <c r="E25" s="4"/>
      <c r="F25" s="4"/>
      <c r="G25" s="9"/>
      <c r="H25" s="39"/>
      <c r="I25" s="61"/>
      <c r="J25" s="52"/>
      <c r="K25" s="8"/>
    </row>
    <row r="26" spans="1:11" ht="15.95" customHeight="1" x14ac:dyDescent="0.25">
      <c r="A26" s="113"/>
      <c r="B26" s="4"/>
      <c r="C26" s="5"/>
      <c r="D26" s="6"/>
      <c r="E26" s="4"/>
      <c r="F26" s="4"/>
      <c r="G26" s="7"/>
      <c r="H26" s="39"/>
      <c r="I26" s="61"/>
      <c r="J26" s="52"/>
      <c r="K26" s="8"/>
    </row>
    <row r="27" spans="1:11" ht="15.95" customHeight="1" x14ac:dyDescent="0.25">
      <c r="A27" s="113"/>
      <c r="B27" s="4"/>
      <c r="C27" s="5"/>
      <c r="D27" s="6"/>
      <c r="E27" s="4"/>
      <c r="F27" s="4"/>
      <c r="G27" s="10"/>
      <c r="H27" s="39"/>
      <c r="I27" s="61"/>
      <c r="J27" s="52"/>
      <c r="K27" s="8"/>
    </row>
    <row r="28" spans="1:11" ht="15.95" customHeight="1" x14ac:dyDescent="0.25">
      <c r="A28" s="113"/>
      <c r="B28" s="4"/>
      <c r="C28" s="5"/>
      <c r="D28" s="6"/>
      <c r="E28" s="4"/>
      <c r="F28" s="4"/>
      <c r="G28" s="10"/>
      <c r="H28" s="39"/>
      <c r="I28" s="61"/>
      <c r="J28" s="52"/>
      <c r="K28" s="8"/>
    </row>
    <row r="29" spans="1:11" ht="15.95" customHeight="1" x14ac:dyDescent="0.25">
      <c r="A29" s="113"/>
      <c r="B29" s="4"/>
      <c r="C29" s="5"/>
      <c r="D29" s="6"/>
      <c r="E29" s="4"/>
      <c r="F29" s="4"/>
      <c r="G29" s="10"/>
      <c r="H29" s="39"/>
      <c r="I29" s="61"/>
      <c r="J29" s="52"/>
      <c r="K29" s="8"/>
    </row>
    <row r="30" spans="1:11" ht="15.95" customHeight="1" x14ac:dyDescent="0.25">
      <c r="A30" s="114"/>
      <c r="B30" s="54"/>
      <c r="C30" s="55"/>
      <c r="D30" s="56"/>
      <c r="E30" s="54"/>
      <c r="F30" s="54"/>
      <c r="G30" s="57"/>
      <c r="H30" s="58"/>
      <c r="I30" s="62"/>
      <c r="J30" s="59"/>
      <c r="K30" s="60"/>
    </row>
    <row r="31" spans="1:11" ht="15.95" customHeight="1" thickBot="1" x14ac:dyDescent="0.3">
      <c r="A31" s="115"/>
      <c r="B31" s="11"/>
      <c r="C31" s="12"/>
      <c r="D31" s="13"/>
      <c r="E31" s="11"/>
      <c r="F31" s="11"/>
      <c r="G31" s="14"/>
      <c r="H31" s="40"/>
      <c r="I31" s="63"/>
      <c r="J31" s="53"/>
      <c r="K31" s="15"/>
    </row>
    <row r="32" spans="1:11" ht="9.9499999999999993" customHeight="1" x14ac:dyDescent="0.25">
      <c r="A32" s="102"/>
      <c r="B32" s="103"/>
      <c r="C32" s="104"/>
      <c r="D32" s="88"/>
      <c r="E32" s="88"/>
      <c r="F32" s="88"/>
      <c r="G32" s="106"/>
      <c r="H32" s="107"/>
      <c r="I32" s="107"/>
      <c r="J32" s="107"/>
      <c r="K32" s="88"/>
    </row>
    <row r="33" spans="1:11" ht="17.100000000000001" customHeight="1" x14ac:dyDescent="0.25">
      <c r="A33" s="88"/>
      <c r="B33" s="88"/>
      <c r="C33" s="104"/>
      <c r="D33" s="88"/>
      <c r="E33" s="88"/>
      <c r="F33" s="88"/>
      <c r="G33" s="106"/>
      <c r="H33" s="107"/>
      <c r="I33" s="107"/>
      <c r="J33" s="107"/>
      <c r="K33" s="88"/>
    </row>
    <row r="34" spans="1:11" ht="17.100000000000001" customHeight="1" x14ac:dyDescent="0.25"/>
    <row r="35" spans="1:11" ht="17.100000000000001" customHeight="1" x14ac:dyDescent="0.25"/>
    <row r="36" spans="1:11" ht="17.100000000000001" customHeight="1" x14ac:dyDescent="0.25"/>
    <row r="37" spans="1:11" ht="17.100000000000001" customHeight="1" x14ac:dyDescent="0.25"/>
    <row r="38" spans="1:11" ht="17.100000000000001" customHeight="1" x14ac:dyDescent="0.25"/>
    <row r="39" spans="1:11" ht="17.100000000000001" customHeight="1" x14ac:dyDescent="0.25"/>
    <row r="40" spans="1:11" ht="17.100000000000001" customHeight="1" x14ac:dyDescent="0.25"/>
    <row r="41" spans="1:11" ht="17.100000000000001" customHeight="1" x14ac:dyDescent="0.25"/>
    <row r="42" spans="1:11" ht="17.100000000000001" customHeight="1" x14ac:dyDescent="0.25"/>
    <row r="43" spans="1:11" ht="17.100000000000001" customHeight="1" x14ac:dyDescent="0.25"/>
    <row r="44" spans="1:11" ht="17.100000000000001" customHeight="1" x14ac:dyDescent="0.25"/>
    <row r="45" spans="1:11" ht="17.100000000000001" customHeight="1" x14ac:dyDescent="0.25"/>
    <row r="46" spans="1:11" ht="17.100000000000001" customHeight="1" x14ac:dyDescent="0.25"/>
    <row r="47" spans="1:11" ht="17.100000000000001" customHeight="1" x14ac:dyDescent="0.25"/>
    <row r="48" spans="1:11" ht="17.100000000000001" customHeight="1" x14ac:dyDescent="0.25"/>
    <row r="49" ht="17.100000000000001" customHeight="1" x14ac:dyDescent="0.25"/>
    <row r="50" ht="17.100000000000001" customHeight="1" x14ac:dyDescent="0.25"/>
    <row r="51" ht="17.100000000000001" customHeight="1" x14ac:dyDescent="0.25"/>
    <row r="52" ht="17.100000000000001" customHeight="1" x14ac:dyDescent="0.25"/>
    <row r="53" ht="17.100000000000001" customHeight="1" x14ac:dyDescent="0.25"/>
    <row r="54" ht="17.100000000000001" customHeight="1" x14ac:dyDescent="0.25"/>
    <row r="55" ht="17.100000000000001" customHeight="1" x14ac:dyDescent="0.25"/>
    <row r="56" ht="17.100000000000001" customHeight="1" x14ac:dyDescent="0.25"/>
    <row r="57" ht="17.100000000000001" customHeight="1" x14ac:dyDescent="0.25"/>
    <row r="58" ht="17.100000000000001" customHeight="1" x14ac:dyDescent="0.25"/>
    <row r="59" ht="17.100000000000001" customHeight="1" x14ac:dyDescent="0.25"/>
    <row r="60" ht="17.100000000000001" customHeight="1" x14ac:dyDescent="0.25"/>
    <row r="61" ht="17.100000000000001" customHeight="1" x14ac:dyDescent="0.25"/>
    <row r="62" ht="17.100000000000001" customHeight="1" x14ac:dyDescent="0.25"/>
    <row r="63" ht="17.100000000000001" customHeight="1" x14ac:dyDescent="0.25"/>
    <row r="64" ht="17.100000000000001" customHeight="1" x14ac:dyDescent="0.25"/>
    <row r="65" ht="17.100000000000001" customHeight="1" x14ac:dyDescent="0.25"/>
    <row r="66" ht="17.100000000000001" customHeight="1" x14ac:dyDescent="0.25"/>
    <row r="67" ht="17.10000000000000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17.100000000000001" customHeight="1" x14ac:dyDescent="0.25"/>
    <row r="80" ht="17.100000000000001" customHeight="1" x14ac:dyDescent="0.25"/>
    <row r="81" ht="17.100000000000001" customHeight="1" x14ac:dyDescent="0.25"/>
    <row r="82" ht="17.100000000000001" customHeight="1" x14ac:dyDescent="0.25"/>
    <row r="83" ht="17.100000000000001" customHeight="1" x14ac:dyDescent="0.25"/>
    <row r="84" ht="17.100000000000001" customHeight="1" x14ac:dyDescent="0.25"/>
    <row r="85" ht="17.100000000000001" customHeight="1" x14ac:dyDescent="0.25"/>
    <row r="86" ht="17.100000000000001" customHeight="1" x14ac:dyDescent="0.25"/>
    <row r="87" ht="17.100000000000001" customHeight="1" x14ac:dyDescent="0.25"/>
    <row r="88" ht="17.100000000000001" customHeight="1" x14ac:dyDescent="0.25"/>
    <row r="89" ht="17.100000000000001" customHeight="1" x14ac:dyDescent="0.25"/>
    <row r="90" ht="17.100000000000001" customHeight="1" x14ac:dyDescent="0.25"/>
    <row r="91" ht="17.100000000000001" customHeight="1" x14ac:dyDescent="0.25"/>
    <row r="92" ht="17.100000000000001" customHeight="1" x14ac:dyDescent="0.25"/>
    <row r="93" ht="17.100000000000001" customHeight="1" x14ac:dyDescent="0.25"/>
    <row r="94" ht="17.100000000000001" customHeight="1" x14ac:dyDescent="0.25"/>
    <row r="95" ht="17.100000000000001" customHeight="1" x14ac:dyDescent="0.25"/>
    <row r="96" ht="17.100000000000001" customHeight="1" x14ac:dyDescent="0.25"/>
    <row r="97" ht="17.100000000000001" customHeight="1" x14ac:dyDescent="0.25"/>
    <row r="98" ht="17.100000000000001" customHeight="1" x14ac:dyDescent="0.25"/>
    <row r="99" ht="17.100000000000001" customHeight="1" x14ac:dyDescent="0.25"/>
    <row r="100" ht="17.100000000000001" customHeight="1" x14ac:dyDescent="0.25"/>
    <row r="101" ht="17.100000000000001" customHeight="1" x14ac:dyDescent="0.25"/>
    <row r="102" ht="17.100000000000001" customHeight="1" x14ac:dyDescent="0.25"/>
    <row r="103" ht="17.100000000000001" customHeight="1" x14ac:dyDescent="0.25"/>
    <row r="104" ht="17.100000000000001" customHeight="1" x14ac:dyDescent="0.25"/>
    <row r="105" ht="17.100000000000001" customHeight="1" x14ac:dyDescent="0.25"/>
    <row r="106" ht="17.100000000000001" customHeight="1" x14ac:dyDescent="0.25"/>
    <row r="107" ht="17.100000000000001" customHeight="1" x14ac:dyDescent="0.25"/>
    <row r="108" ht="17.100000000000001" customHeight="1" x14ac:dyDescent="0.25"/>
    <row r="109" ht="17.100000000000001" customHeight="1" x14ac:dyDescent="0.25"/>
    <row r="110" ht="17.100000000000001" customHeight="1" x14ac:dyDescent="0.25"/>
    <row r="111" ht="17.100000000000001" customHeight="1" x14ac:dyDescent="0.25"/>
    <row r="112" ht="17.100000000000001" customHeight="1" x14ac:dyDescent="0.25"/>
    <row r="113" ht="17.100000000000001" customHeight="1" x14ac:dyDescent="0.25"/>
    <row r="114" ht="17.100000000000001" customHeight="1" x14ac:dyDescent="0.25"/>
    <row r="115" ht="17.100000000000001" customHeight="1" x14ac:dyDescent="0.25"/>
    <row r="116" ht="17.100000000000001" customHeight="1" x14ac:dyDescent="0.25"/>
    <row r="117" ht="17.100000000000001" customHeight="1" x14ac:dyDescent="0.25"/>
    <row r="118" ht="17.100000000000001" customHeight="1" x14ac:dyDescent="0.25"/>
    <row r="119" ht="17.100000000000001" customHeight="1" x14ac:dyDescent="0.25"/>
    <row r="120" ht="17.100000000000001" customHeight="1" x14ac:dyDescent="0.25"/>
    <row r="121" ht="17.100000000000001" customHeight="1" x14ac:dyDescent="0.25"/>
    <row r="122" ht="17.100000000000001" customHeight="1" x14ac:dyDescent="0.25"/>
    <row r="123" ht="17.100000000000001" customHeight="1" x14ac:dyDescent="0.25"/>
    <row r="124" ht="17.100000000000001" customHeight="1" x14ac:dyDescent="0.25"/>
    <row r="125" ht="17.100000000000001" customHeight="1" x14ac:dyDescent="0.25"/>
    <row r="126" ht="17.100000000000001" customHeight="1" x14ac:dyDescent="0.25"/>
    <row r="127" ht="17.100000000000001" customHeight="1" x14ac:dyDescent="0.25"/>
    <row r="128" ht="17.100000000000001" customHeight="1" x14ac:dyDescent="0.25"/>
    <row r="129" ht="17.100000000000001" customHeight="1" x14ac:dyDescent="0.25"/>
    <row r="130" ht="17.100000000000001" customHeight="1" x14ac:dyDescent="0.25"/>
    <row r="131" ht="17.100000000000001" customHeight="1" x14ac:dyDescent="0.25"/>
    <row r="132" ht="17.100000000000001" customHeight="1" x14ac:dyDescent="0.25"/>
    <row r="133" ht="17.100000000000001" customHeight="1" x14ac:dyDescent="0.25"/>
    <row r="134" ht="17.100000000000001" customHeight="1" x14ac:dyDescent="0.25"/>
    <row r="135" ht="17.100000000000001" customHeight="1" x14ac:dyDescent="0.25"/>
    <row r="136" ht="17.100000000000001" customHeight="1" x14ac:dyDescent="0.25"/>
    <row r="137" ht="17.100000000000001" customHeight="1" x14ac:dyDescent="0.25"/>
    <row r="138" ht="17.100000000000001" customHeight="1" x14ac:dyDescent="0.25"/>
    <row r="139" ht="17.100000000000001" customHeight="1" x14ac:dyDescent="0.25"/>
    <row r="140" ht="17.100000000000001" customHeight="1" x14ac:dyDescent="0.25"/>
    <row r="141" ht="17.100000000000001" customHeight="1" x14ac:dyDescent="0.25"/>
    <row r="142" ht="17.100000000000001" customHeight="1" x14ac:dyDescent="0.25"/>
    <row r="143" ht="17.100000000000001" customHeight="1" x14ac:dyDescent="0.25"/>
    <row r="144" ht="17.100000000000001" customHeight="1" x14ac:dyDescent="0.25"/>
    <row r="145" ht="17.100000000000001" customHeight="1" x14ac:dyDescent="0.25"/>
    <row r="146" ht="17.100000000000001" customHeight="1" x14ac:dyDescent="0.25"/>
    <row r="147" ht="17.100000000000001" customHeight="1" x14ac:dyDescent="0.25"/>
    <row r="148" ht="17.100000000000001" customHeight="1" x14ac:dyDescent="0.25"/>
    <row r="149" ht="17.100000000000001" customHeight="1" x14ac:dyDescent="0.25"/>
    <row r="150" ht="17.100000000000001" customHeight="1" x14ac:dyDescent="0.25"/>
    <row r="151" ht="17.100000000000001" customHeight="1" x14ac:dyDescent="0.25"/>
    <row r="152" ht="17.100000000000001" customHeight="1" x14ac:dyDescent="0.25"/>
    <row r="153" ht="17.100000000000001" customHeight="1" x14ac:dyDescent="0.25"/>
    <row r="154" ht="17.100000000000001" customHeight="1" x14ac:dyDescent="0.25"/>
    <row r="155" ht="17.100000000000001" customHeight="1" x14ac:dyDescent="0.25"/>
    <row r="156" ht="17.100000000000001" customHeight="1" x14ac:dyDescent="0.25"/>
    <row r="157" ht="17.100000000000001" customHeight="1" x14ac:dyDescent="0.25"/>
    <row r="158" ht="17.100000000000001" customHeight="1" x14ac:dyDescent="0.25"/>
    <row r="159" ht="17.100000000000001" customHeight="1" x14ac:dyDescent="0.25"/>
    <row r="160" ht="17.100000000000001" customHeight="1" x14ac:dyDescent="0.25"/>
    <row r="161" ht="17.100000000000001" customHeight="1" x14ac:dyDescent="0.25"/>
    <row r="162" ht="17.100000000000001" customHeight="1" x14ac:dyDescent="0.25"/>
    <row r="163" ht="17.100000000000001" customHeight="1" x14ac:dyDescent="0.25"/>
    <row r="164" ht="17.100000000000001" customHeight="1" x14ac:dyDescent="0.25"/>
    <row r="165" ht="17.100000000000001" customHeight="1" x14ac:dyDescent="0.25"/>
    <row r="166" ht="17.100000000000001" customHeight="1" x14ac:dyDescent="0.25"/>
    <row r="167" ht="17.100000000000001" customHeight="1" x14ac:dyDescent="0.25"/>
    <row r="168" ht="17.100000000000001" customHeight="1" x14ac:dyDescent="0.25"/>
    <row r="169" ht="17.100000000000001" customHeight="1" x14ac:dyDescent="0.25"/>
    <row r="170" ht="17.100000000000001" customHeight="1" x14ac:dyDescent="0.25"/>
    <row r="171" ht="17.100000000000001" customHeight="1" x14ac:dyDescent="0.25"/>
    <row r="172" ht="17.100000000000001" customHeight="1" x14ac:dyDescent="0.25"/>
    <row r="173" ht="17.100000000000001" customHeight="1" x14ac:dyDescent="0.25"/>
    <row r="174" ht="17.100000000000001" customHeight="1" x14ac:dyDescent="0.25"/>
    <row r="175" ht="17.100000000000001" customHeight="1" x14ac:dyDescent="0.25"/>
    <row r="176" ht="17.100000000000001" customHeight="1" x14ac:dyDescent="0.25"/>
    <row r="177" ht="17.100000000000001" customHeight="1" x14ac:dyDescent="0.25"/>
    <row r="178" ht="17.100000000000001" customHeight="1" x14ac:dyDescent="0.25"/>
    <row r="179" ht="17.100000000000001" customHeight="1" x14ac:dyDescent="0.25"/>
    <row r="180" ht="17.100000000000001" customHeight="1" x14ac:dyDescent="0.25"/>
    <row r="181" ht="17.100000000000001" customHeight="1" x14ac:dyDescent="0.25"/>
    <row r="182" ht="17.100000000000001" customHeight="1" x14ac:dyDescent="0.25"/>
    <row r="183" ht="17.100000000000001" customHeight="1" x14ac:dyDescent="0.25"/>
    <row r="184" ht="17.100000000000001" customHeight="1" x14ac:dyDescent="0.25"/>
    <row r="185" ht="17.100000000000001" customHeight="1" x14ac:dyDescent="0.25"/>
    <row r="186" ht="17.100000000000001" customHeight="1" x14ac:dyDescent="0.25"/>
    <row r="187" ht="17.100000000000001" customHeight="1" x14ac:dyDescent="0.25"/>
    <row r="188" ht="17.100000000000001" customHeight="1" x14ac:dyDescent="0.25"/>
    <row r="189" ht="17.100000000000001" customHeight="1" x14ac:dyDescent="0.25"/>
    <row r="190" ht="17.100000000000001" customHeight="1" x14ac:dyDescent="0.25"/>
    <row r="191" ht="17.100000000000001" customHeight="1" x14ac:dyDescent="0.25"/>
    <row r="192" ht="17.100000000000001" customHeight="1" x14ac:dyDescent="0.25"/>
    <row r="193" ht="17.100000000000001" customHeight="1" x14ac:dyDescent="0.25"/>
    <row r="194" ht="17.100000000000001" customHeight="1" x14ac:dyDescent="0.25"/>
    <row r="195" ht="17.100000000000001" customHeight="1" x14ac:dyDescent="0.25"/>
    <row r="196" ht="17.100000000000001" customHeight="1" x14ac:dyDescent="0.25"/>
    <row r="197" ht="17.100000000000001" customHeight="1" x14ac:dyDescent="0.25"/>
    <row r="198" ht="17.100000000000001" customHeight="1" x14ac:dyDescent="0.25"/>
    <row r="199" ht="17.100000000000001" customHeight="1" x14ac:dyDescent="0.25"/>
    <row r="200" ht="17.100000000000001" customHeight="1" x14ac:dyDescent="0.25"/>
    <row r="201" ht="17.100000000000001" customHeight="1" x14ac:dyDescent="0.25"/>
    <row r="202" ht="17.100000000000001" customHeight="1" x14ac:dyDescent="0.25"/>
    <row r="203" ht="17.100000000000001" customHeight="1" x14ac:dyDescent="0.25"/>
    <row r="204" ht="17.100000000000001" customHeight="1" x14ac:dyDescent="0.25"/>
    <row r="205" ht="17.100000000000001" customHeight="1" x14ac:dyDescent="0.25"/>
    <row r="206" ht="17.100000000000001" customHeight="1" x14ac:dyDescent="0.25"/>
    <row r="207" ht="17.100000000000001" customHeight="1" x14ac:dyDescent="0.25"/>
    <row r="208" ht="17.100000000000001" customHeight="1" x14ac:dyDescent="0.25"/>
    <row r="209" ht="17.100000000000001" customHeight="1" x14ac:dyDescent="0.25"/>
    <row r="210" ht="17.100000000000001" customHeight="1" x14ac:dyDescent="0.25"/>
    <row r="211" ht="17.100000000000001" customHeight="1" x14ac:dyDescent="0.25"/>
    <row r="212" ht="17.100000000000001" customHeight="1" x14ac:dyDescent="0.25"/>
    <row r="213" ht="17.100000000000001" customHeight="1" x14ac:dyDescent="0.25"/>
    <row r="214" ht="17.100000000000001" customHeight="1" x14ac:dyDescent="0.25"/>
    <row r="215" ht="17.100000000000001" customHeight="1" x14ac:dyDescent="0.25"/>
    <row r="216" ht="17.100000000000001" customHeight="1" x14ac:dyDescent="0.25"/>
    <row r="217" ht="17.100000000000001" customHeight="1" x14ac:dyDescent="0.25"/>
    <row r="218" ht="17.100000000000001" customHeight="1" x14ac:dyDescent="0.25"/>
    <row r="219" ht="17.100000000000001" customHeight="1" x14ac:dyDescent="0.25"/>
    <row r="220" ht="17.100000000000001" customHeight="1" x14ac:dyDescent="0.25"/>
    <row r="221" ht="17.100000000000001" customHeight="1" x14ac:dyDescent="0.25"/>
    <row r="222" ht="17.100000000000001" customHeight="1" x14ac:dyDescent="0.25"/>
    <row r="223" ht="17.100000000000001" customHeight="1" x14ac:dyDescent="0.25"/>
    <row r="224" ht="17.100000000000001" customHeight="1" x14ac:dyDescent="0.25"/>
    <row r="225" ht="17.100000000000001" customHeight="1" x14ac:dyDescent="0.25"/>
    <row r="226" ht="17.100000000000001" customHeight="1" x14ac:dyDescent="0.25"/>
    <row r="227" ht="17.100000000000001" customHeight="1" x14ac:dyDescent="0.25"/>
    <row r="228" ht="17.100000000000001" customHeight="1" x14ac:dyDescent="0.25"/>
    <row r="229" ht="17.100000000000001" customHeight="1" x14ac:dyDescent="0.25"/>
    <row r="230" ht="17.100000000000001" customHeight="1" x14ac:dyDescent="0.25"/>
    <row r="231" ht="17.100000000000001" customHeight="1" x14ac:dyDescent="0.25"/>
    <row r="232" ht="17.100000000000001" customHeight="1" x14ac:dyDescent="0.25"/>
    <row r="233" ht="17.100000000000001" customHeight="1" x14ac:dyDescent="0.25"/>
    <row r="234" ht="17.100000000000001" customHeight="1" x14ac:dyDescent="0.25"/>
    <row r="235" ht="17.100000000000001" customHeight="1" x14ac:dyDescent="0.25"/>
    <row r="236" ht="17.100000000000001" customHeight="1" x14ac:dyDescent="0.25"/>
    <row r="237" ht="17.100000000000001" customHeight="1" x14ac:dyDescent="0.25"/>
    <row r="238" ht="17.100000000000001" customHeight="1" x14ac:dyDescent="0.25"/>
    <row r="239" ht="17.100000000000001" customHeight="1" x14ac:dyDescent="0.25"/>
    <row r="240" ht="17.100000000000001" customHeight="1" x14ac:dyDescent="0.25"/>
    <row r="241" ht="17.100000000000001" customHeight="1" x14ac:dyDescent="0.25"/>
    <row r="242" ht="17.100000000000001" customHeight="1" x14ac:dyDescent="0.25"/>
    <row r="243" ht="17.100000000000001" customHeight="1" x14ac:dyDescent="0.25"/>
    <row r="244" ht="17.100000000000001" customHeight="1" x14ac:dyDescent="0.25"/>
    <row r="245" ht="17.100000000000001" customHeight="1" x14ac:dyDescent="0.25"/>
    <row r="246" ht="17.100000000000001" customHeight="1" x14ac:dyDescent="0.25"/>
    <row r="247" ht="17.100000000000001" customHeight="1" x14ac:dyDescent="0.25"/>
    <row r="248" ht="17.100000000000001" customHeight="1" x14ac:dyDescent="0.25"/>
    <row r="249" ht="17.100000000000001" customHeight="1" x14ac:dyDescent="0.25"/>
    <row r="250" ht="17.100000000000001" customHeight="1" x14ac:dyDescent="0.25"/>
    <row r="251" ht="17.100000000000001" customHeight="1" x14ac:dyDescent="0.25"/>
    <row r="252" ht="17.100000000000001" customHeight="1" x14ac:dyDescent="0.25"/>
    <row r="253" ht="17.100000000000001" customHeight="1" x14ac:dyDescent="0.25"/>
    <row r="254" ht="17.100000000000001" customHeight="1" x14ac:dyDescent="0.25"/>
    <row r="255" ht="17.100000000000001" customHeight="1" x14ac:dyDescent="0.25"/>
    <row r="256" ht="17.100000000000001" customHeight="1" x14ac:dyDescent="0.25"/>
    <row r="257" ht="17.100000000000001" customHeight="1" x14ac:dyDescent="0.25"/>
    <row r="258" ht="17.100000000000001" customHeight="1" x14ac:dyDescent="0.25"/>
    <row r="259" ht="17.100000000000001" customHeight="1" x14ac:dyDescent="0.25"/>
    <row r="260" ht="17.100000000000001" customHeight="1" x14ac:dyDescent="0.25"/>
    <row r="261" ht="17.100000000000001" customHeight="1" x14ac:dyDescent="0.25"/>
    <row r="262" ht="17.100000000000001" customHeight="1" x14ac:dyDescent="0.25"/>
    <row r="263" ht="17.100000000000001" customHeight="1" x14ac:dyDescent="0.25"/>
    <row r="264" ht="17.100000000000001" customHeight="1" x14ac:dyDescent="0.25"/>
    <row r="265" ht="17.100000000000001" customHeight="1" x14ac:dyDescent="0.25"/>
    <row r="266" ht="17.100000000000001" customHeight="1" x14ac:dyDescent="0.25"/>
    <row r="267" ht="17.100000000000001" customHeight="1" x14ac:dyDescent="0.25"/>
    <row r="268" ht="17.100000000000001" customHeight="1" x14ac:dyDescent="0.25"/>
    <row r="269" ht="17.100000000000001" customHeight="1" x14ac:dyDescent="0.25"/>
    <row r="270" ht="17.100000000000001" customHeight="1" x14ac:dyDescent="0.25"/>
    <row r="271" ht="17.100000000000001" customHeight="1" x14ac:dyDescent="0.25"/>
    <row r="272" ht="17.100000000000001" customHeight="1" x14ac:dyDescent="0.25"/>
    <row r="273" ht="17.100000000000001" customHeight="1" x14ac:dyDescent="0.25"/>
    <row r="274" ht="17.100000000000001" customHeight="1" x14ac:dyDescent="0.25"/>
    <row r="275" ht="17.100000000000001" customHeight="1" x14ac:dyDescent="0.25"/>
    <row r="276" ht="17.100000000000001" customHeight="1" x14ac:dyDescent="0.25"/>
    <row r="277" ht="17.100000000000001" customHeight="1" x14ac:dyDescent="0.25"/>
    <row r="278" ht="17.100000000000001" customHeight="1" x14ac:dyDescent="0.25"/>
    <row r="279" ht="17.100000000000001" customHeight="1" x14ac:dyDescent="0.25"/>
    <row r="280" ht="17.100000000000001" customHeight="1" x14ac:dyDescent="0.25"/>
    <row r="281" ht="17.100000000000001" customHeight="1" x14ac:dyDescent="0.25"/>
    <row r="282" ht="17.100000000000001" customHeight="1" x14ac:dyDescent="0.25"/>
    <row r="283" ht="17.100000000000001" customHeight="1" x14ac:dyDescent="0.25"/>
    <row r="284" ht="17.100000000000001" customHeight="1" x14ac:dyDescent="0.25"/>
    <row r="285" ht="17.100000000000001" customHeight="1" x14ac:dyDescent="0.25"/>
    <row r="286" ht="17.100000000000001" customHeight="1" x14ac:dyDescent="0.25"/>
    <row r="287" ht="17.100000000000001" customHeight="1" x14ac:dyDescent="0.25"/>
    <row r="288" ht="17.100000000000001" customHeight="1" x14ac:dyDescent="0.25"/>
    <row r="289" ht="17.100000000000001" customHeight="1" x14ac:dyDescent="0.25"/>
    <row r="290" ht="17.100000000000001" customHeight="1" x14ac:dyDescent="0.25"/>
    <row r="291" ht="17.100000000000001" customHeight="1" x14ac:dyDescent="0.25"/>
    <row r="292" ht="17.100000000000001" customHeight="1" x14ac:dyDescent="0.25"/>
    <row r="293" ht="17.100000000000001" customHeight="1" x14ac:dyDescent="0.25"/>
    <row r="294" ht="17.100000000000001" customHeight="1" x14ac:dyDescent="0.25"/>
    <row r="295" ht="17.100000000000001" customHeight="1" x14ac:dyDescent="0.25"/>
    <row r="296" ht="17.100000000000001" customHeight="1" x14ac:dyDescent="0.25"/>
    <row r="297" ht="17.100000000000001" customHeight="1" x14ac:dyDescent="0.25"/>
    <row r="298" ht="17.100000000000001" customHeight="1" x14ac:dyDescent="0.25"/>
    <row r="299" ht="17.100000000000001" customHeight="1" x14ac:dyDescent="0.25"/>
    <row r="300" ht="17.100000000000001" customHeight="1" x14ac:dyDescent="0.25"/>
    <row r="301" ht="17.100000000000001" customHeight="1" x14ac:dyDescent="0.25"/>
    <row r="302" ht="17.100000000000001" customHeight="1" x14ac:dyDescent="0.25"/>
    <row r="303" ht="17.100000000000001" customHeight="1" x14ac:dyDescent="0.25"/>
    <row r="304" ht="17.100000000000001" customHeight="1" x14ac:dyDescent="0.25"/>
    <row r="305" ht="17.100000000000001" customHeight="1" x14ac:dyDescent="0.25"/>
    <row r="306" ht="17.100000000000001" customHeight="1" x14ac:dyDescent="0.25"/>
    <row r="307" ht="17.100000000000001" customHeight="1" x14ac:dyDescent="0.25"/>
    <row r="308" ht="17.100000000000001" customHeight="1" x14ac:dyDescent="0.25"/>
    <row r="309" ht="17.100000000000001" customHeight="1" x14ac:dyDescent="0.25"/>
    <row r="310" ht="17.100000000000001" customHeight="1" x14ac:dyDescent="0.25"/>
    <row r="311" ht="17.100000000000001" customHeight="1" x14ac:dyDescent="0.25"/>
    <row r="312" ht="17.100000000000001" customHeight="1" x14ac:dyDescent="0.25"/>
    <row r="313" ht="17.100000000000001" customHeight="1" x14ac:dyDescent="0.25"/>
    <row r="314" ht="17.100000000000001" customHeight="1" x14ac:dyDescent="0.25"/>
    <row r="315" ht="17.100000000000001" customHeight="1" x14ac:dyDescent="0.25"/>
    <row r="316" ht="17.100000000000001" customHeight="1" x14ac:dyDescent="0.25"/>
    <row r="317" ht="17.100000000000001" customHeight="1" x14ac:dyDescent="0.25"/>
    <row r="318" ht="17.100000000000001" customHeight="1" x14ac:dyDescent="0.25"/>
    <row r="319" ht="17.100000000000001" customHeight="1" x14ac:dyDescent="0.25"/>
    <row r="320" ht="17.100000000000001" customHeight="1" x14ac:dyDescent="0.25"/>
    <row r="321" ht="17.100000000000001" customHeight="1" x14ac:dyDescent="0.25"/>
    <row r="322" ht="17.100000000000001" customHeight="1" x14ac:dyDescent="0.25"/>
    <row r="323" ht="17.100000000000001" customHeight="1" x14ac:dyDescent="0.25"/>
    <row r="324" ht="17.100000000000001" customHeight="1" x14ac:dyDescent="0.25"/>
    <row r="325" ht="17.100000000000001" customHeight="1" x14ac:dyDescent="0.25"/>
    <row r="326" ht="17.100000000000001" customHeight="1" x14ac:dyDescent="0.25"/>
    <row r="327" ht="17.100000000000001" customHeight="1" x14ac:dyDescent="0.25"/>
    <row r="328" ht="17.100000000000001" customHeight="1" x14ac:dyDescent="0.25"/>
    <row r="329" ht="17.100000000000001" customHeight="1" x14ac:dyDescent="0.25"/>
    <row r="330" ht="17.100000000000001" customHeight="1" x14ac:dyDescent="0.25"/>
    <row r="331" ht="17.100000000000001" customHeight="1" x14ac:dyDescent="0.25"/>
    <row r="332" ht="17.100000000000001" customHeight="1" x14ac:dyDescent="0.25"/>
    <row r="333" ht="17.100000000000001" customHeight="1" x14ac:dyDescent="0.25"/>
    <row r="334" ht="17.100000000000001" customHeight="1" x14ac:dyDescent="0.25"/>
    <row r="335" ht="17.100000000000001" customHeight="1" x14ac:dyDescent="0.25"/>
    <row r="336" ht="17.100000000000001" customHeight="1" x14ac:dyDescent="0.25"/>
    <row r="337" ht="17.100000000000001" customHeight="1" x14ac:dyDescent="0.25"/>
    <row r="338" ht="17.100000000000001" customHeight="1" x14ac:dyDescent="0.25"/>
    <row r="339" ht="17.100000000000001" customHeight="1" x14ac:dyDescent="0.25"/>
    <row r="340" ht="17.100000000000001" customHeight="1" x14ac:dyDescent="0.25"/>
    <row r="341" ht="17.100000000000001" customHeight="1" x14ac:dyDescent="0.25"/>
    <row r="342" ht="17.100000000000001" customHeight="1" x14ac:dyDescent="0.25"/>
    <row r="343" ht="17.100000000000001" customHeight="1" x14ac:dyDescent="0.25"/>
    <row r="344" ht="17.100000000000001" customHeight="1" x14ac:dyDescent="0.25"/>
    <row r="345" ht="17.100000000000001" customHeight="1" x14ac:dyDescent="0.25"/>
    <row r="346" ht="17.100000000000001" customHeight="1" x14ac:dyDescent="0.25"/>
    <row r="347" ht="17.100000000000001" customHeight="1" x14ac:dyDescent="0.25"/>
    <row r="348" ht="17.100000000000001" customHeight="1" x14ac:dyDescent="0.25"/>
    <row r="349" ht="17.100000000000001" customHeight="1" x14ac:dyDescent="0.25"/>
    <row r="350" ht="17.100000000000001" customHeight="1" x14ac:dyDescent="0.25"/>
    <row r="351" ht="17.100000000000001" customHeight="1" x14ac:dyDescent="0.25"/>
    <row r="352" ht="17.100000000000001" customHeight="1" x14ac:dyDescent="0.25"/>
    <row r="353" ht="17.100000000000001" customHeight="1" x14ac:dyDescent="0.25"/>
    <row r="354" ht="17.100000000000001" customHeight="1" x14ac:dyDescent="0.25"/>
    <row r="355" ht="17.100000000000001" customHeight="1" x14ac:dyDescent="0.25"/>
    <row r="356" ht="17.100000000000001" customHeight="1" x14ac:dyDescent="0.25"/>
    <row r="357" ht="17.100000000000001" customHeight="1" x14ac:dyDescent="0.25"/>
    <row r="358" ht="17.100000000000001" customHeight="1" x14ac:dyDescent="0.25"/>
    <row r="359" ht="17.100000000000001" customHeight="1" x14ac:dyDescent="0.25"/>
    <row r="360" ht="17.100000000000001" customHeight="1" x14ac:dyDescent="0.25"/>
    <row r="361" ht="17.100000000000001" customHeight="1" x14ac:dyDescent="0.25"/>
    <row r="362" ht="17.100000000000001" customHeight="1" x14ac:dyDescent="0.25"/>
    <row r="363" ht="17.100000000000001" customHeight="1" x14ac:dyDescent="0.25"/>
    <row r="364" ht="17.100000000000001" customHeight="1" x14ac:dyDescent="0.25"/>
    <row r="365" ht="17.100000000000001" customHeight="1" x14ac:dyDescent="0.25"/>
    <row r="366" ht="17.100000000000001" customHeight="1" x14ac:dyDescent="0.25"/>
    <row r="367" ht="17.100000000000001" customHeight="1" x14ac:dyDescent="0.25"/>
    <row r="368" ht="17.100000000000001" customHeight="1" x14ac:dyDescent="0.25"/>
    <row r="369" ht="17.100000000000001" customHeight="1" x14ac:dyDescent="0.25"/>
    <row r="370" ht="17.100000000000001" customHeight="1" x14ac:dyDescent="0.25"/>
    <row r="371" ht="17.100000000000001" customHeight="1" x14ac:dyDescent="0.25"/>
    <row r="372" ht="17.100000000000001" customHeight="1" x14ac:dyDescent="0.25"/>
    <row r="373" ht="17.100000000000001" customHeight="1" x14ac:dyDescent="0.25"/>
    <row r="374" ht="17.100000000000001" customHeight="1" x14ac:dyDescent="0.25"/>
    <row r="375" ht="17.100000000000001" customHeight="1" x14ac:dyDescent="0.25"/>
    <row r="376" ht="17.100000000000001" customHeight="1" x14ac:dyDescent="0.25"/>
    <row r="377" ht="17.100000000000001" customHeight="1" x14ac:dyDescent="0.25"/>
    <row r="378" ht="17.100000000000001" customHeight="1" x14ac:dyDescent="0.25"/>
    <row r="379" ht="17.100000000000001" customHeight="1" x14ac:dyDescent="0.25"/>
    <row r="380" ht="17.100000000000001" customHeight="1" x14ac:dyDescent="0.25"/>
    <row r="381" ht="17.100000000000001" customHeight="1" x14ac:dyDescent="0.25"/>
    <row r="382" ht="17.100000000000001" customHeight="1" x14ac:dyDescent="0.25"/>
    <row r="383" ht="17.100000000000001" customHeight="1" x14ac:dyDescent="0.25"/>
    <row r="384" ht="17.100000000000001" customHeight="1" x14ac:dyDescent="0.25"/>
    <row r="385" ht="17.100000000000001" customHeight="1" x14ac:dyDescent="0.25"/>
    <row r="386" ht="17.100000000000001" customHeight="1" x14ac:dyDescent="0.25"/>
    <row r="387" ht="17.100000000000001" customHeight="1" x14ac:dyDescent="0.25"/>
    <row r="388" ht="17.100000000000001" customHeight="1" x14ac:dyDescent="0.25"/>
    <row r="389" ht="17.100000000000001" customHeight="1" x14ac:dyDescent="0.25"/>
    <row r="390" ht="17.100000000000001" customHeight="1" x14ac:dyDescent="0.25"/>
    <row r="391" ht="17.100000000000001" customHeight="1" x14ac:dyDescent="0.25"/>
    <row r="392" ht="17.100000000000001" customHeight="1" x14ac:dyDescent="0.25"/>
    <row r="393" ht="17.100000000000001" customHeight="1" x14ac:dyDescent="0.25"/>
    <row r="394" ht="17.100000000000001" customHeight="1" x14ac:dyDescent="0.25"/>
    <row r="395" ht="17.100000000000001" customHeight="1" x14ac:dyDescent="0.25"/>
    <row r="396" ht="17.100000000000001" customHeight="1" x14ac:dyDescent="0.25"/>
    <row r="397" ht="17.100000000000001" customHeight="1" x14ac:dyDescent="0.25"/>
    <row r="398" ht="17.100000000000001" customHeight="1" x14ac:dyDescent="0.25"/>
    <row r="399" ht="17.100000000000001" customHeight="1" x14ac:dyDescent="0.25"/>
    <row r="400" ht="17.100000000000001" customHeight="1" x14ac:dyDescent="0.25"/>
    <row r="401" ht="17.100000000000001" customHeight="1" x14ac:dyDescent="0.25"/>
    <row r="402" ht="17.100000000000001" customHeight="1" x14ac:dyDescent="0.25"/>
    <row r="403" ht="17.100000000000001" customHeight="1" x14ac:dyDescent="0.25"/>
    <row r="404" ht="17.100000000000001" customHeight="1" x14ac:dyDescent="0.25"/>
    <row r="405" ht="17.100000000000001" customHeight="1" x14ac:dyDescent="0.25"/>
    <row r="406" ht="17.100000000000001" customHeight="1" x14ac:dyDescent="0.25"/>
    <row r="407" ht="17.100000000000001" customHeight="1" x14ac:dyDescent="0.25"/>
    <row r="408" ht="17.100000000000001" customHeight="1" x14ac:dyDescent="0.25"/>
    <row r="409" ht="17.100000000000001" customHeight="1" x14ac:dyDescent="0.25"/>
    <row r="410" ht="17.100000000000001" customHeight="1" x14ac:dyDescent="0.25"/>
    <row r="411" ht="17.100000000000001" customHeight="1" x14ac:dyDescent="0.25"/>
    <row r="412" ht="17.100000000000001" customHeight="1" x14ac:dyDescent="0.25"/>
    <row r="413" ht="17.100000000000001" customHeight="1" x14ac:dyDescent="0.25"/>
    <row r="414" ht="17.100000000000001" customHeight="1" x14ac:dyDescent="0.25"/>
    <row r="415" ht="17.100000000000001" customHeight="1" x14ac:dyDescent="0.25"/>
    <row r="416" ht="17.100000000000001" customHeight="1" x14ac:dyDescent="0.25"/>
    <row r="417" ht="17.100000000000001" customHeight="1" x14ac:dyDescent="0.25"/>
    <row r="418" ht="17.100000000000001" customHeight="1" x14ac:dyDescent="0.25"/>
    <row r="419" ht="17.100000000000001" customHeight="1" x14ac:dyDescent="0.25"/>
    <row r="420" ht="17.100000000000001" customHeight="1" x14ac:dyDescent="0.25"/>
  </sheetData>
  <mergeCells count="20">
    <mergeCell ref="A21:B21"/>
    <mergeCell ref="I14:K14"/>
    <mergeCell ref="I15:K15"/>
    <mergeCell ref="I16:K16"/>
    <mergeCell ref="I17:K17"/>
    <mergeCell ref="I18:K18"/>
    <mergeCell ref="I19:K19"/>
    <mergeCell ref="C8:D8"/>
    <mergeCell ref="A9:B9"/>
    <mergeCell ref="I10:K10"/>
    <mergeCell ref="I11:K11"/>
    <mergeCell ref="I12:K12"/>
    <mergeCell ref="I13:K13"/>
    <mergeCell ref="C1:D1"/>
    <mergeCell ref="C2:D2"/>
    <mergeCell ref="C4:D4"/>
    <mergeCell ref="C5:D5"/>
    <mergeCell ref="G5:H5"/>
    <mergeCell ref="C7:D7"/>
    <mergeCell ref="G7:H7"/>
  </mergeCells>
  <hyperlinks>
    <hyperlink ref="A1" location="'ANA SAYFA'!A1" display="ANA SAYFA" xr:uid="{88AFE670-F96F-4FFA-A9C5-9E8DC853D8ED}"/>
  </hyperlinks>
  <pageMargins left="0.19" right="0.12" top="0.28000000000000003" bottom="0.14000000000000001" header="0.16" footer="0.1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13</vt:i4>
      </vt:variant>
    </vt:vector>
  </HeadingPairs>
  <TitlesOfParts>
    <vt:vector size="13" baseType="lpstr">
      <vt:lpstr>ANA SAYFA</vt:lpstr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2022-01-25T13:52:39Z</cp:lastPrinted>
  <dcterms:created xsi:type="dcterms:W3CDTF">2018-03-20T07:37:15Z</dcterms:created>
  <dcterms:modified xsi:type="dcterms:W3CDTF">2022-01-26T13:51:00Z</dcterms:modified>
</cp:coreProperties>
</file>